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T16" i="2" l="1"/>
  <c r="U16" i="2"/>
  <c r="V16" i="2"/>
  <c r="S16" i="2"/>
  <c r="P16" i="2"/>
  <c r="L16" i="2"/>
  <c r="C11" i="2" l="1"/>
  <c r="C12" i="2"/>
  <c r="C13" i="2"/>
  <c r="C14" i="2"/>
  <c r="C15" i="2"/>
  <c r="C10" i="2"/>
  <c r="B9" i="2" l="1"/>
  <c r="C9" i="2" s="1"/>
  <c r="D9" i="2" s="1"/>
  <c r="E9" i="2" s="1"/>
  <c r="F9" i="2" s="1"/>
  <c r="G9" i="2" s="1"/>
  <c r="H9" i="2" s="1"/>
  <c r="I9" i="2" s="1"/>
  <c r="J9" i="2" s="1"/>
  <c r="K9" i="2" s="1"/>
  <c r="L9" i="2" s="1"/>
  <c r="M9" i="2" s="1"/>
</calcChain>
</file>

<file path=xl/sharedStrings.xml><?xml version="1.0" encoding="utf-8"?>
<sst xmlns="http://schemas.openxmlformats.org/spreadsheetml/2006/main" count="39" uniqueCount="31">
  <si>
    <t>Расчет размера стимулирующих выплат за отчетный период</t>
  </si>
  <si>
    <t>№ п/п</t>
  </si>
  <si>
    <t>Наименование медицинской организации</t>
  </si>
  <si>
    <t>Филиал "Биробиджанский" АО "Страховая группа "СПАССКИЕ ВОРОТА-М"</t>
  </si>
  <si>
    <t>Филиал ООО "Капитал Медицинское Страхование"</t>
  </si>
  <si>
    <t>Хабаровскому филиалу АО "Страховая компания "СОГАЗ-Мед"</t>
  </si>
  <si>
    <t>Количество баллов за отчетный период</t>
  </si>
  <si>
    <t>ОГБУЗ "Облученская районная больница"</t>
  </si>
  <si>
    <t>ОГБУЗ "Смидовичская районная больница"</t>
  </si>
  <si>
    <t>ОГБУЗ "Теплоозерская центральная районная больница"</t>
  </si>
  <si>
    <t>ОГБУЗ "Валдгеймская центральная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</si>
  <si>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</si>
  <si>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</si>
  <si>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ИТОГО</t>
  </si>
  <si>
    <t>Дифференци-рованный подушевой норматив на всю деятельность на месяц в части стимулирующих выплат, ДПнв*0,03</t>
  </si>
  <si>
    <t>Сумма стимулирующих выплат за квартал по всем СМО гр.9+гр.10+гр.11</t>
  </si>
  <si>
    <t>Средневзвешенный интегрированный коэффициент для групп медицинских организаций (СКДинт i)</t>
  </si>
  <si>
    <t>Количество прикрепленного населения на 01.12.2018 - всего, в том числе по СМО: (гр.4+гр.5+гр.6)</t>
  </si>
  <si>
    <t>Средняя стоимость балла в расчете на 1 застрахованного, гр.8стр.7 / (гр.3стр.1 * гр.12.стр1 + гр.3стр.2 * гр.12стр.2+гр.3стр.3*гр.12стр.3+гр.3стр.4*гр.12стр.4+гр.3стр.5*гр.12стр.5+гр.3стр.6*гр.12стр.6)</t>
  </si>
  <si>
    <t>Средняя стоимость балла в расчете на 1 застрахованного с учетом СКДинт i (гр.13*гр.14)</t>
  </si>
  <si>
    <t>Сумма стимулирующих выплат с учетом оценки результативности по всем СМО без ПК, гр.3*гр.12*гр.15</t>
  </si>
  <si>
    <t>Поправочный коэффициент (ПК), стр.7 гр.16/стр.7гр.8</t>
  </si>
  <si>
    <t>Средняя стоимость балла в расчете на 1 застрахованного с учетом СКДинт i, ПК (гр.15/гр.17)</t>
  </si>
  <si>
    <t>Сумма стимулирующих выплат с учетом оценки результативности по всем СМО, гр.20+гр.21+гр.22</t>
  </si>
  <si>
    <t>Филиал "Биробиджанский" АО "Страховая группа "СПАССКИЕ ВОРОТА-М", гр.4*гр.12*гр.18</t>
  </si>
  <si>
    <t>Филиал ООО "Капитал Медицинское Страхование", гр.5*гр.12*гр.18</t>
  </si>
  <si>
    <t>Хабаровскому филиалу АО "Страховая компания "СОГАЗ-Мед", гр.6*гр.12*гр.18</t>
  </si>
  <si>
    <t>х</t>
  </si>
  <si>
    <t>Приложение №___</t>
  </si>
  <si>
    <t>к дополнительному соглашению №____ к Тарифному соглашению в системе ОМС ЕАО на 2019 год</t>
  </si>
  <si>
    <t>от "_____" _____________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</si>
</sst>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9" tint="-0.49998474074526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9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43" fontId="2" fillId="0" borderId="1" xfId="2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tabSelected="1" topLeftCell="C1" zoomScale="80" zoomScaleNormal="80" workbookViewId="0">
      <selection activeCell="S12" sqref="S12"/>
    </sheetView>
  </sheetViews>
  <sheetFormatPr defaultRowHeight="15" x14ac:dyDescent="0.25"/>
  <cols>
    <col min="1" max="1" width="5.42578125" style="1" customWidth="1"/>
    <col min="2" max="2" width="21.28515625" style="1" customWidth="1"/>
    <col min="3" max="3" width="16.140625" style="1" customWidth="1"/>
    <col min="4" max="4" width="17.140625" style="1" customWidth="1"/>
    <col min="5" max="5" width="14.28515625" style="1" customWidth="1"/>
    <col min="6" max="6" width="14.7109375" style="1" customWidth="1"/>
    <col min="7" max="7" width="16.140625" style="1" customWidth="1"/>
    <col min="8" max="8" width="16.7109375" style="1" customWidth="1"/>
    <col min="9" max="9" width="17.7109375" style="1" customWidth="1"/>
    <col min="10" max="10" width="17.28515625" style="1" customWidth="1"/>
    <col min="11" max="11" width="17.42578125" style="1" customWidth="1"/>
    <col min="12" max="12" width="12" style="1" customWidth="1"/>
    <col min="13" max="13" width="14.7109375" style="1" customWidth="1"/>
    <col min="14" max="14" width="13.140625" style="1" customWidth="1"/>
    <col min="15" max="15" width="13.28515625" style="1" customWidth="1"/>
    <col min="16" max="16" width="16.140625" style="1" customWidth="1"/>
    <col min="17" max="17" width="15.85546875" style="1" customWidth="1"/>
    <col min="18" max="18" width="16.140625" style="1" customWidth="1"/>
    <col min="19" max="19" width="18" style="1" customWidth="1"/>
    <col min="20" max="20" width="18.28515625" style="1" customWidth="1"/>
    <col min="21" max="21" width="16.42578125" style="1" customWidth="1"/>
    <col min="22" max="22" width="16.5703125" style="1" customWidth="1"/>
    <col min="23" max="16384" width="9.140625" style="1"/>
  </cols>
  <sheetData>
    <row r="1" spans="1:23" x14ac:dyDescent="0.25">
      <c r="T1" s="24" t="s">
        <v>28</v>
      </c>
      <c r="U1" s="24"/>
      <c r="V1" s="24"/>
    </row>
    <row r="2" spans="1:23" x14ac:dyDescent="0.25">
      <c r="M2" s="11"/>
      <c r="N2" s="11"/>
      <c r="O2" s="11"/>
      <c r="P2" s="24" t="s">
        <v>29</v>
      </c>
      <c r="Q2" s="24"/>
      <c r="R2" s="24"/>
      <c r="S2" s="24"/>
      <c r="T2" s="24"/>
      <c r="U2" s="24"/>
      <c r="V2" s="24"/>
    </row>
    <row r="3" spans="1:23" x14ac:dyDescent="0.25">
      <c r="L3" s="11"/>
      <c r="M3" s="11"/>
      <c r="N3" s="11"/>
      <c r="O3" s="11"/>
      <c r="P3" s="11"/>
      <c r="Q3" s="24" t="s">
        <v>30</v>
      </c>
      <c r="R3" s="24"/>
      <c r="S3" s="24"/>
      <c r="T3" s="24"/>
      <c r="U3" s="24"/>
      <c r="V3" s="24"/>
    </row>
    <row r="5" spans="1:23" ht="15.75" x14ac:dyDescent="0.25">
      <c r="C5" s="2"/>
      <c r="D5" s="2"/>
      <c r="E5" s="3"/>
      <c r="F5" s="3"/>
      <c r="G5" s="3"/>
      <c r="R5" s="4"/>
      <c r="S5" s="4"/>
      <c r="T5" s="4"/>
      <c r="U5" s="4"/>
    </row>
    <row r="6" spans="1:23" ht="23.25" customHeight="1" x14ac:dyDescent="0.25">
      <c r="A6" s="23" t="s">
        <v>0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</row>
    <row r="7" spans="1:23" ht="15.75" x14ac:dyDescent="0.25">
      <c r="A7" s="5"/>
      <c r="B7" s="5"/>
      <c r="C7" s="5"/>
      <c r="D7" s="5"/>
      <c r="E7" s="5"/>
    </row>
    <row r="8" spans="1:23" ht="264.75" customHeight="1" x14ac:dyDescent="0.25">
      <c r="A8" s="6" t="s">
        <v>1</v>
      </c>
      <c r="B8" s="7" t="s">
        <v>2</v>
      </c>
      <c r="C8" s="7" t="s">
        <v>17</v>
      </c>
      <c r="D8" s="7" t="s">
        <v>3</v>
      </c>
      <c r="E8" s="7" t="s">
        <v>4</v>
      </c>
      <c r="F8" s="7" t="s">
        <v>5</v>
      </c>
      <c r="G8" s="8" t="s">
        <v>14</v>
      </c>
      <c r="H8" s="8" t="s">
        <v>15</v>
      </c>
      <c r="I8" s="7" t="s">
        <v>3</v>
      </c>
      <c r="J8" s="7" t="s">
        <v>4</v>
      </c>
      <c r="K8" s="7" t="s">
        <v>5</v>
      </c>
      <c r="L8" s="8" t="s">
        <v>6</v>
      </c>
      <c r="M8" s="12" t="s">
        <v>18</v>
      </c>
      <c r="N8" s="12" t="s">
        <v>16</v>
      </c>
      <c r="O8" s="12" t="s">
        <v>19</v>
      </c>
      <c r="P8" s="12" t="s">
        <v>20</v>
      </c>
      <c r="Q8" s="12" t="s">
        <v>21</v>
      </c>
      <c r="R8" s="12" t="s">
        <v>22</v>
      </c>
      <c r="S8" s="12" t="s">
        <v>23</v>
      </c>
      <c r="T8" s="7" t="s">
        <v>24</v>
      </c>
      <c r="U8" s="7" t="s">
        <v>25</v>
      </c>
      <c r="V8" s="7" t="s">
        <v>26</v>
      </c>
      <c r="W8"/>
    </row>
    <row r="9" spans="1:23" x14ac:dyDescent="0.25">
      <c r="A9" s="13">
        <v>1</v>
      </c>
      <c r="B9" s="13">
        <f>A9+1</f>
        <v>2</v>
      </c>
      <c r="C9" s="13">
        <f t="shared" ref="C9:M9" si="0">B9+1</f>
        <v>3</v>
      </c>
      <c r="D9" s="13">
        <f t="shared" si="0"/>
        <v>4</v>
      </c>
      <c r="E9" s="13">
        <f t="shared" si="0"/>
        <v>5</v>
      </c>
      <c r="F9" s="13">
        <f t="shared" si="0"/>
        <v>6</v>
      </c>
      <c r="G9" s="13">
        <f t="shared" si="0"/>
        <v>7</v>
      </c>
      <c r="H9" s="13">
        <f t="shared" si="0"/>
        <v>8</v>
      </c>
      <c r="I9" s="13">
        <f t="shared" si="0"/>
        <v>9</v>
      </c>
      <c r="J9" s="13">
        <f t="shared" si="0"/>
        <v>10</v>
      </c>
      <c r="K9" s="13">
        <f t="shared" si="0"/>
        <v>11</v>
      </c>
      <c r="L9" s="13">
        <f t="shared" si="0"/>
        <v>12</v>
      </c>
      <c r="M9" s="14">
        <f t="shared" si="0"/>
        <v>13</v>
      </c>
      <c r="N9" s="14">
        <v>14</v>
      </c>
      <c r="O9" s="14">
        <v>15</v>
      </c>
      <c r="P9" s="14">
        <v>16</v>
      </c>
      <c r="Q9" s="14">
        <v>17</v>
      </c>
      <c r="R9" s="14">
        <v>18</v>
      </c>
      <c r="S9" s="14">
        <v>19</v>
      </c>
      <c r="T9" s="14">
        <v>20</v>
      </c>
      <c r="U9" s="14">
        <v>21</v>
      </c>
      <c r="V9" s="14">
        <v>22</v>
      </c>
      <c r="W9"/>
    </row>
    <row r="10" spans="1:23" ht="45" x14ac:dyDescent="0.25">
      <c r="A10" s="13">
        <v>1</v>
      </c>
      <c r="B10" s="15" t="s">
        <v>7</v>
      </c>
      <c r="C10" s="18">
        <f>D10+E10+F10</f>
        <v>12033</v>
      </c>
      <c r="D10" s="18">
        <v>94</v>
      </c>
      <c r="E10" s="18">
        <v>9843</v>
      </c>
      <c r="F10" s="18">
        <v>2096</v>
      </c>
      <c r="G10" s="13">
        <v>26.034400000000002</v>
      </c>
      <c r="H10" s="19">
        <v>939815.81</v>
      </c>
      <c r="I10" s="17">
        <v>7341.7</v>
      </c>
      <c r="J10" s="17">
        <v>768769.8</v>
      </c>
      <c r="K10" s="17">
        <v>163704.31</v>
      </c>
      <c r="L10" s="13">
        <v>88</v>
      </c>
      <c r="M10" s="20">
        <v>0.62512252130756329</v>
      </c>
      <c r="N10" s="20">
        <v>2.1922299999999999</v>
      </c>
      <c r="O10" s="20">
        <v>1.3704123448860794</v>
      </c>
      <c r="P10" s="17">
        <v>1451135.1136492491</v>
      </c>
      <c r="Q10" s="20">
        <v>1.5774658000493627</v>
      </c>
      <c r="R10" s="20">
        <v>0.86874298310822073</v>
      </c>
      <c r="S10" s="17">
        <v>919915.41978522739</v>
      </c>
      <c r="T10" s="17">
        <v>7186.24</v>
      </c>
      <c r="U10" s="17">
        <v>752491.27</v>
      </c>
      <c r="V10" s="17">
        <v>160237.91</v>
      </c>
    </row>
    <row r="11" spans="1:23" ht="45" x14ac:dyDescent="0.25">
      <c r="A11" s="13">
        <v>2</v>
      </c>
      <c r="B11" s="15" t="s">
        <v>8</v>
      </c>
      <c r="C11" s="18">
        <f t="shared" ref="C11:C15" si="1">D11+E11+F11</f>
        <v>8595</v>
      </c>
      <c r="D11" s="18">
        <v>1016</v>
      </c>
      <c r="E11" s="18">
        <v>7074</v>
      </c>
      <c r="F11" s="18">
        <v>505</v>
      </c>
      <c r="G11" s="13">
        <v>26.034400000000002</v>
      </c>
      <c r="H11" s="19">
        <v>671297</v>
      </c>
      <c r="I11" s="17">
        <v>79352.850000000006</v>
      </c>
      <c r="J11" s="17">
        <v>552502.03</v>
      </c>
      <c r="K11" s="17">
        <v>39442.120000000003</v>
      </c>
      <c r="L11" s="13">
        <v>96</v>
      </c>
      <c r="M11" s="21"/>
      <c r="N11" s="22"/>
      <c r="O11" s="22"/>
      <c r="P11" s="17">
        <v>1130754.6340124018</v>
      </c>
      <c r="Q11" s="21"/>
      <c r="R11" s="22"/>
      <c r="S11" s="17">
        <v>716817.21022225509</v>
      </c>
      <c r="T11" s="17">
        <v>84733.72</v>
      </c>
      <c r="U11" s="17">
        <v>589966.82999999996</v>
      </c>
      <c r="V11" s="17">
        <v>42116.66</v>
      </c>
    </row>
    <row r="12" spans="1:23" ht="60" x14ac:dyDescent="0.25">
      <c r="A12" s="13">
        <v>3</v>
      </c>
      <c r="B12" s="15" t="s">
        <v>9</v>
      </c>
      <c r="C12" s="18">
        <f t="shared" si="1"/>
        <v>16607</v>
      </c>
      <c r="D12" s="18">
        <v>1601</v>
      </c>
      <c r="E12" s="18">
        <v>8353</v>
      </c>
      <c r="F12" s="18">
        <v>6653</v>
      </c>
      <c r="G12" s="13">
        <v>14.446899999999999</v>
      </c>
      <c r="H12" s="19">
        <v>719759</v>
      </c>
      <c r="I12" s="17">
        <v>69388.460000000006</v>
      </c>
      <c r="J12" s="17">
        <v>362024.86</v>
      </c>
      <c r="K12" s="17">
        <v>288345.68</v>
      </c>
      <c r="L12" s="13">
        <v>86</v>
      </c>
      <c r="M12" s="21"/>
      <c r="N12" s="20">
        <v>1.21651</v>
      </c>
      <c r="O12" s="20">
        <v>0.76046779839586376</v>
      </c>
      <c r="P12" s="17">
        <v>1086101.6306045693</v>
      </c>
      <c r="Q12" s="21"/>
      <c r="R12" s="20">
        <v>0.48208195599046705</v>
      </c>
      <c r="S12" s="17">
        <v>688510.41370949708</v>
      </c>
      <c r="T12" s="17">
        <v>66375.94</v>
      </c>
      <c r="U12" s="17">
        <v>346307.42</v>
      </c>
      <c r="V12" s="17">
        <v>275827.05</v>
      </c>
    </row>
    <row r="13" spans="1:23" ht="60" x14ac:dyDescent="0.25">
      <c r="A13" s="13">
        <v>4</v>
      </c>
      <c r="B13" s="15" t="s">
        <v>10</v>
      </c>
      <c r="C13" s="18">
        <f t="shared" si="1"/>
        <v>11496</v>
      </c>
      <c r="D13" s="18">
        <v>620</v>
      </c>
      <c r="E13" s="18">
        <v>8003</v>
      </c>
      <c r="F13" s="18">
        <v>2873</v>
      </c>
      <c r="G13" s="13">
        <v>14.446899999999999</v>
      </c>
      <c r="H13" s="19">
        <v>498244.69</v>
      </c>
      <c r="I13" s="17">
        <v>26871.239999999998</v>
      </c>
      <c r="J13" s="17">
        <v>346855.62</v>
      </c>
      <c r="K13" s="17">
        <v>124517.83</v>
      </c>
      <c r="L13" s="13">
        <v>96</v>
      </c>
      <c r="M13" s="21"/>
      <c r="N13" s="22"/>
      <c r="O13" s="22"/>
      <c r="P13" s="17">
        <v>839264.42979444959</v>
      </c>
      <c r="Q13" s="21"/>
      <c r="R13" s="22"/>
      <c r="S13" s="17">
        <v>532033.35994237522</v>
      </c>
      <c r="T13" s="17">
        <v>28693.52</v>
      </c>
      <c r="U13" s="17">
        <v>370377.78</v>
      </c>
      <c r="V13" s="17">
        <v>132962.06</v>
      </c>
    </row>
    <row r="14" spans="1:23" ht="45" x14ac:dyDescent="0.25">
      <c r="A14" s="13">
        <v>5</v>
      </c>
      <c r="B14" s="15" t="s">
        <v>11</v>
      </c>
      <c r="C14" s="18">
        <f t="shared" si="1"/>
        <v>15812</v>
      </c>
      <c r="D14" s="18">
        <v>2894</v>
      </c>
      <c r="E14" s="18">
        <v>10485</v>
      </c>
      <c r="F14" s="18">
        <v>2433</v>
      </c>
      <c r="G14" s="13">
        <v>17.436399999999999</v>
      </c>
      <c r="H14" s="19">
        <v>827113.07000000007</v>
      </c>
      <c r="I14" s="17">
        <v>151382.82</v>
      </c>
      <c r="J14" s="17">
        <v>548461.96</v>
      </c>
      <c r="K14" s="17">
        <v>127268.29</v>
      </c>
      <c r="L14" s="13">
        <v>88</v>
      </c>
      <c r="M14" s="21"/>
      <c r="N14" s="20">
        <v>1.4682299999999999</v>
      </c>
      <c r="O14" s="20">
        <v>0.9178236394594036</v>
      </c>
      <c r="P14" s="17">
        <v>1277111.210067624</v>
      </c>
      <c r="Q14" s="21"/>
      <c r="R14" s="20">
        <v>0.58183425557034751</v>
      </c>
      <c r="S14" s="17">
        <v>809596.7559188935</v>
      </c>
      <c r="T14" s="17">
        <v>148176.89000000001</v>
      </c>
      <c r="U14" s="17">
        <v>536846.82999999996</v>
      </c>
      <c r="V14" s="17">
        <v>124573.04</v>
      </c>
    </row>
    <row r="15" spans="1:23" ht="45" x14ac:dyDescent="0.25">
      <c r="A15" s="13">
        <v>6</v>
      </c>
      <c r="B15" s="15" t="s">
        <v>12</v>
      </c>
      <c r="C15" s="18">
        <f t="shared" si="1"/>
        <v>9608</v>
      </c>
      <c r="D15" s="18">
        <v>75</v>
      </c>
      <c r="E15" s="18">
        <v>9096</v>
      </c>
      <c r="F15" s="18">
        <v>437</v>
      </c>
      <c r="G15" s="13">
        <v>17.436399999999999</v>
      </c>
      <c r="H15" s="19">
        <v>502586.79</v>
      </c>
      <c r="I15" s="17">
        <v>3923.19</v>
      </c>
      <c r="J15" s="17">
        <v>475804.48</v>
      </c>
      <c r="K15" s="17">
        <v>22859.119999999999</v>
      </c>
      <c r="L15" s="13">
        <v>88</v>
      </c>
      <c r="M15" s="22"/>
      <c r="N15" s="22"/>
      <c r="O15" s="22"/>
      <c r="P15" s="17">
        <v>776023.55845748354</v>
      </c>
      <c r="Q15" s="22"/>
      <c r="R15" s="22"/>
      <c r="S15" s="17">
        <v>491943.20042175113</v>
      </c>
      <c r="T15" s="17">
        <v>3840.11</v>
      </c>
      <c r="U15" s="17">
        <v>465728.07</v>
      </c>
      <c r="V15" s="17">
        <v>22375.02</v>
      </c>
    </row>
    <row r="16" spans="1:23" x14ac:dyDescent="0.25">
      <c r="A16" s="13">
        <v>7</v>
      </c>
      <c r="B16" s="16" t="s">
        <v>13</v>
      </c>
      <c r="C16" s="18">
        <v>74151</v>
      </c>
      <c r="D16" s="18">
        <v>6300</v>
      </c>
      <c r="E16" s="18">
        <v>52854</v>
      </c>
      <c r="F16" s="18">
        <v>14997</v>
      </c>
      <c r="G16" s="13" t="s">
        <v>27</v>
      </c>
      <c r="H16" s="17">
        <v>4158816.36</v>
      </c>
      <c r="I16" s="17">
        <v>338260.25000000006</v>
      </c>
      <c r="J16" s="17">
        <v>3054418.77</v>
      </c>
      <c r="K16" s="17">
        <v>766137.34</v>
      </c>
      <c r="L16" s="13">
        <f>SUM(L10:L15)</f>
        <v>542</v>
      </c>
      <c r="M16" s="13" t="s">
        <v>27</v>
      </c>
      <c r="N16" s="13" t="s">
        <v>27</v>
      </c>
      <c r="O16" s="13" t="s">
        <v>27</v>
      </c>
      <c r="P16" s="17">
        <f>SUM(P10:P15)</f>
        <v>6560390.576585778</v>
      </c>
      <c r="Q16" s="13" t="s">
        <v>27</v>
      </c>
      <c r="R16" s="13" t="s">
        <v>27</v>
      </c>
      <c r="S16" s="17">
        <f>SUM(S10:S15)</f>
        <v>4158816.3599999994</v>
      </c>
      <c r="T16" s="17">
        <f>SUM(T10:T15)</f>
        <v>339006.42000000004</v>
      </c>
      <c r="U16" s="17">
        <f t="shared" ref="T16:V16" si="2">SUM(U10:U15)</f>
        <v>3061718.1999999997</v>
      </c>
      <c r="V16" s="17">
        <f t="shared" si="2"/>
        <v>758091.74</v>
      </c>
    </row>
    <row r="17" spans="1:2" x14ac:dyDescent="0.25">
      <c r="A17" s="9"/>
    </row>
    <row r="18" spans="1:2" ht="18.75" x14ac:dyDescent="0.3">
      <c r="B18" s="10"/>
    </row>
  </sheetData>
  <mergeCells count="15">
    <mergeCell ref="T1:V1"/>
    <mergeCell ref="P2:V2"/>
    <mergeCell ref="Q3:V3"/>
    <mergeCell ref="M10:M15"/>
    <mergeCell ref="N10:N11"/>
    <mergeCell ref="N12:N13"/>
    <mergeCell ref="N14:N15"/>
    <mergeCell ref="O10:O11"/>
    <mergeCell ref="O12:O13"/>
    <mergeCell ref="O14:O15"/>
    <mergeCell ref="Q10:Q15"/>
    <mergeCell ref="R10:R11"/>
    <mergeCell ref="R12:R13"/>
    <mergeCell ref="R14:R15"/>
    <mergeCell ref="A6:V6"/>
  </mergeCells>
  <pageMargins left="3.937007874015748E-2" right="3.937007874015748E-2" top="3.937007874015748E-2" bottom="3.937007874015748E-2" header="3.937007874015748E-2" footer="3.937007874015748E-2"/>
  <pageSetup paperSize="9" scale="4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2019-07-24T06:10:41Z</dcterms:modified>
</cp:coreProperties>
</file>