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9" i="2" l="1"/>
  <c r="D19" i="2"/>
  <c r="E22" i="2" l="1"/>
  <c r="E21" i="2"/>
  <c r="E20" i="2"/>
  <c r="E18" i="2"/>
  <c r="E17" i="2"/>
  <c r="D22" i="2"/>
  <c r="D21" i="2"/>
  <c r="D20" i="2"/>
  <c r="D18" i="2"/>
  <c r="D17" i="2"/>
  <c r="E15" i="2" l="1"/>
  <c r="D15" i="2" l="1"/>
</calcChain>
</file>

<file path=xl/sharedStrings.xml><?xml version="1.0" encoding="utf-8"?>
<sst xmlns="http://schemas.openxmlformats.org/spreadsheetml/2006/main" count="32" uniqueCount="31">
  <si>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</si>
  <si>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</si>
  <si>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</si>
  <si>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</si>
  <si>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</si>
  <si>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</si>
  <si>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</si>
  <si>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</si>
  <si>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</si>
  <si>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</si>
  <si>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</si>
  <si>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</si>
  <si>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</si>
  <si>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</si>
  <si>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к Тарифному соглашению в системе ОМС ЕАО на 2022 год</t>
  </si>
  <si>
    <t>от "04" февраля 2022 года</t>
  </si>
  <si>
    <t>1 уровень*</t>
  </si>
  <si>
    <t>2 уровень 2 подуровень*</t>
  </si>
  <si>
    <t xml:space="preserve">Приложение </t>
  </si>
  <si>
    <t>"Приложение № 58</t>
  </si>
  <si>
    <t>Тарифы для проведения углубленной диспансеризации на 2022 год для мобильных медицинских комплексов</t>
  </si>
  <si>
    <t>к Дополнительному соглашению № 4 к Тарифному соглашению в системе ОМС ЕАО на 2022 год</t>
  </si>
  <si>
    <t>R03.03.201.001</t>
  </si>
  <si>
    <t>R03.05.201.001</t>
  </si>
  <si>
    <t>R03.05.201.002</t>
  </si>
  <si>
    <t>R03.05.201.003</t>
  </si>
  <si>
    <t>R03.05.201.004</t>
  </si>
  <si>
    <t>R03.05.201.005</t>
  </si>
  <si>
    <t>R03.05.201.006</t>
  </si>
  <si>
    <t>за единицу объема оказания медицинской помощи</t>
  </si>
  <si>
    <t>от "10" августа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</si>
</sst>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10" xfId="0" applyFont="1" applyBorder="1"/>
    <xf numFmtId="43" fontId="10" fillId="0" borderId="8" xfId="2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43" fontId="8" fillId="0" borderId="8" xfId="2" applyNumberFormat="1" applyFont="1" applyFill="1" applyBorder="1" applyAlignment="1">
      <alignment horizontal="center" vertical="center"/>
    </xf>
    <xf numFmtId="43" fontId="8" fillId="0" borderId="5" xfId="2" applyNumberFormat="1" applyFont="1" applyFill="1" applyBorder="1" applyAlignment="1">
      <alignment horizontal="center" vertical="center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3" fontId="8" fillId="0" borderId="0" xfId="2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  <xf numFmtId="43" fontId="8" fillId="0" borderId="14" xfId="2" applyNumberFormat="1" applyFont="1" applyFill="1" applyBorder="1" applyAlignment="1">
      <alignment horizontal="center" vertical="center"/>
    </xf>
    <xf numFmtId="43" fontId="8" fillId="0" borderId="15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Normal="100" workbookViewId="0">
      <selection activeCell="F6" sqref="F6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7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.75" x14ac:dyDescent="0.25">
      <c r="D1" s="32" t="s">
        <v>18</v>
      </c>
      <c r="E1" s="32"/>
    </row>
    <row r="2" spans="1:5" ht="15.75" x14ac:dyDescent="0.25">
      <c r="C2" s="32" t="s">
        <v>21</v>
      </c>
      <c r="D2" s="32"/>
      <c r="E2" s="32"/>
    </row>
    <row r="3" spans="1:5" ht="15.75" x14ac:dyDescent="0.25">
      <c r="D3" s="32" t="s">
        <v>30</v>
      </c>
      <c r="E3" s="32"/>
    </row>
    <row r="6" spans="1:5" ht="15" customHeight="1" x14ac:dyDescent="0.25">
      <c r="D6" s="33" t="s">
        <v>19</v>
      </c>
      <c r="E6" s="33"/>
    </row>
    <row r="7" spans="1:5" ht="15.75" x14ac:dyDescent="0.25">
      <c r="C7" s="33" t="s">
        <v>14</v>
      </c>
      <c r="D7" s="33"/>
      <c r="E7" s="33"/>
    </row>
    <row r="8" spans="1:5" ht="15.75" x14ac:dyDescent="0.25">
      <c r="C8" s="32" t="s">
        <v>15</v>
      </c>
      <c r="D8" s="32"/>
      <c r="E8" s="32"/>
    </row>
    <row r="9" spans="1:5" ht="15.75" x14ac:dyDescent="0.25">
      <c r="C9" s="2"/>
      <c r="E9" s="3"/>
    </row>
    <row r="10" spans="1:5" x14ac:dyDescent="0.25">
      <c r="C10" s="5"/>
      <c r="D10" s="5"/>
    </row>
    <row r="11" spans="1:5" ht="57" customHeight="1" x14ac:dyDescent="0.25">
      <c r="A11" s="35" t="s">
        <v>20</v>
      </c>
      <c r="B11" s="35"/>
      <c r="C11" s="35"/>
      <c r="D11" s="35"/>
      <c r="E11" s="35"/>
    </row>
    <row r="12" spans="1:5" ht="19.5" thickBot="1" x14ac:dyDescent="0.3">
      <c r="A12" s="4"/>
      <c r="B12" s="6"/>
      <c r="C12" s="4"/>
      <c r="D12" s="4"/>
    </row>
    <row r="13" spans="1:5" ht="38.25" thickBot="1" x14ac:dyDescent="0.3">
      <c r="A13" s="9" t="s">
        <v>0</v>
      </c>
      <c r="B13" s="10" t="s">
        <v>2</v>
      </c>
      <c r="C13" s="10" t="s">
        <v>1</v>
      </c>
      <c r="D13" s="10" t="s">
        <v>16</v>
      </c>
      <c r="E13" s="8" t="s">
        <v>17</v>
      </c>
    </row>
    <row r="14" spans="1:5" ht="23.25" thickBot="1" x14ac:dyDescent="0.3">
      <c r="A14" s="36" t="s">
        <v>4</v>
      </c>
      <c r="B14" s="37"/>
      <c r="C14" s="37"/>
      <c r="D14" s="37"/>
      <c r="E14" s="18"/>
    </row>
    <row r="15" spans="1:5" ht="37.5" x14ac:dyDescent="0.25">
      <c r="A15" s="40" t="s">
        <v>22</v>
      </c>
      <c r="B15" s="38" t="s">
        <v>3</v>
      </c>
      <c r="C15" s="27" t="s">
        <v>5</v>
      </c>
      <c r="D15" s="28">
        <f>D17+D18+D19+D20</f>
        <v>1727.9159999999997</v>
      </c>
      <c r="E15" s="29">
        <f>E17+E18+E19+E20</f>
        <v>2000.7479999999998</v>
      </c>
    </row>
    <row r="16" spans="1:5" ht="18.75" x14ac:dyDescent="0.25">
      <c r="A16" s="41"/>
      <c r="B16" s="39"/>
      <c r="C16" s="7" t="s">
        <v>6</v>
      </c>
      <c r="D16" s="16"/>
      <c r="E16" s="17"/>
    </row>
    <row r="17" spans="1:5" ht="37.5" x14ac:dyDescent="0.25">
      <c r="A17" s="14" t="s">
        <v>23</v>
      </c>
      <c r="B17" s="39"/>
      <c r="C17" s="7" t="s">
        <v>7</v>
      </c>
      <c r="D17" s="16">
        <f>36.29*1.2</f>
        <v>43.547999999999995</v>
      </c>
      <c r="E17" s="19">
        <f>42.02*1.2</f>
        <v>50.423999999999999</v>
      </c>
    </row>
    <row r="18" spans="1:5" ht="18.75" x14ac:dyDescent="0.25">
      <c r="A18" s="14" t="s">
        <v>24</v>
      </c>
      <c r="B18" s="39"/>
      <c r="C18" s="7" t="s">
        <v>8</v>
      </c>
      <c r="D18" s="16">
        <f>648.69*1.2</f>
        <v>778.428</v>
      </c>
      <c r="E18" s="19">
        <f>751.11*1.2</f>
        <v>901.33199999999999</v>
      </c>
    </row>
    <row r="19" spans="1:5" ht="18.75" x14ac:dyDescent="0.25">
      <c r="A19" s="14" t="s">
        <v>25</v>
      </c>
      <c r="B19" s="39"/>
      <c r="C19" s="7" t="s">
        <v>9</v>
      </c>
      <c r="D19" s="16">
        <f>139.5*1.2</f>
        <v>167.4</v>
      </c>
      <c r="E19" s="19">
        <f>161.53*1.2</f>
        <v>193.83599999999998</v>
      </c>
    </row>
    <row r="20" spans="1:5" ht="131.25" x14ac:dyDescent="0.25">
      <c r="A20" s="14" t="s">
        <v>26</v>
      </c>
      <c r="B20" s="39"/>
      <c r="C20" s="7" t="s">
        <v>10</v>
      </c>
      <c r="D20" s="16">
        <f>(62.74+90.26+178.61+72.53+73.31+47.2+90.8)*1.2</f>
        <v>738.53999999999985</v>
      </c>
      <c r="E20" s="19">
        <f>(72.64+104.51+206.81+83.99+84.89+54.65+105.14)*1.2</f>
        <v>855.15599999999995</v>
      </c>
    </row>
    <row r="21" spans="1:5" ht="93.75" x14ac:dyDescent="0.25">
      <c r="A21" s="31" t="s">
        <v>27</v>
      </c>
      <c r="B21" s="30" t="s">
        <v>29</v>
      </c>
      <c r="C21" s="11" t="s">
        <v>11</v>
      </c>
      <c r="D21" s="20">
        <f>90.65*1.2</f>
        <v>108.78</v>
      </c>
      <c r="E21" s="21">
        <f>104.96*1.2</f>
        <v>125.95199999999998</v>
      </c>
    </row>
    <row r="22" spans="1:5" ht="94.5" thickBot="1" x14ac:dyDescent="0.3">
      <c r="A22" s="12" t="s">
        <v>28</v>
      </c>
      <c r="B22" s="15" t="s">
        <v>29</v>
      </c>
      <c r="C22" s="13" t="s">
        <v>12</v>
      </c>
      <c r="D22" s="22">
        <f>594.59*1.2</f>
        <v>713.50800000000004</v>
      </c>
      <c r="E22" s="23">
        <f>688.47*1.2</f>
        <v>826.16399999999999</v>
      </c>
    </row>
    <row r="23" spans="1:5" ht="48" customHeight="1" x14ac:dyDescent="0.25">
      <c r="A23" s="24"/>
      <c r="B23" s="24"/>
      <c r="C23" s="25"/>
      <c r="D23" s="26"/>
      <c r="E23" s="26"/>
    </row>
    <row r="24" spans="1:5" ht="39.75" customHeight="1" x14ac:dyDescent="0.25">
      <c r="A24" s="34" t="s">
        <v>13</v>
      </c>
      <c r="B24" s="34"/>
      <c r="C24" s="34"/>
      <c r="D24" s="34"/>
      <c r="E24" s="34"/>
    </row>
  </sheetData>
  <mergeCells count="11">
    <mergeCell ref="A24:E24"/>
    <mergeCell ref="C8:E8"/>
    <mergeCell ref="A11:E11"/>
    <mergeCell ref="A14:D14"/>
    <mergeCell ref="B15:B20"/>
    <mergeCell ref="A15:A16"/>
    <mergeCell ref="D1:E1"/>
    <mergeCell ref="C2:E2"/>
    <mergeCell ref="D3:E3"/>
    <mergeCell ref="D6:E6"/>
    <mergeCell ref="C7:E7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2022-08-08T23:02:08Z</cp:lastPrinted>
  <dcterms:created xsi:type="dcterms:W3CDTF">2014-12-25T05:12:31Z</dcterms:created>
  <dcterms:modified xsi:type="dcterms:W3CDTF">2022-08-11T06:27:37Z</dcterms:modified>
</cp:coreProperties>
</file>