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70" yWindow="2085" windowWidth="14805" windowHeight="7710"/>
  </bookViews>
  <sheets>
    <sheet name="январь-март" sheetId="1" r:id="rId1"/>
    <sheet name="Лист2" sheetId="2" r:id="rId2"/>
    <sheet name="Лист3" sheetId="3" r:id="rId3"/>
  </sheets>
  <definedNames>
    <definedName name="_xlnm.Print_Area" localSheetId="0">'январь-март'!$A$1:$I$131</definedName>
  </definedNames>
  <calcPr calcId="144525"/>
</workbook>
</file>

<file path=xl/calcChain.xml><?xml version="1.0" encoding="utf-8"?>
<calcChain xmlns="http://schemas.openxmlformats.org/spreadsheetml/2006/main">
  <c r="F43" i="1" l="1"/>
  <c r="F44" i="1"/>
  <c r="F45" i="1"/>
  <c r="F46" i="1"/>
  <c r="F66" i="1" l="1"/>
  <c r="F18" i="1" l="1"/>
  <c r="F10" i="1"/>
  <c r="F122" i="1" l="1"/>
  <c r="F124" i="1" l="1"/>
  <c r="F110" i="1" l="1"/>
  <c r="F96" i="1"/>
  <c r="F82" i="1"/>
  <c r="F68" i="1"/>
  <c r="F54" i="1"/>
  <c r="F40" i="1"/>
  <c r="F12" i="1"/>
  <c r="F26" i="1"/>
  <c r="I131" i="1" l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<sst xmlns="http://schemas.openxmlformats.org/spreadsheetml/2006/main" count="319" uniqueCount="44">
  <si>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</si>
  <si>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</si>
  <si>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</si>
  <si>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</si>
  <si>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</si>
  <si>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</si>
  <si>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</si>
  <si>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</si>
  <si>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</si>
  <si>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</si>
  <si>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</si>
  <si>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</si>
  <si>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</si>
  <si>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</si>
  <si>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</si>
  <si>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</si>
  <si>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</si>
  <si>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</si>
  <si>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</si>
  <si>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</si>
  <si>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</si>
  <si>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</si>
  <si>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</si>
  <si>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</si>
  <si>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</si>
  <si>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</si>
  <si>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</si>
  <si>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</si>
  <si>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</si>
  <si>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</si>
  <si>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</si>
  <si>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</si>
  <si>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</si>
  <si>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</si>
  <si>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</si>
  <si>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</si>
  <si>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</si>
  <si>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</si>
  <si>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</si>
  <si>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Плановое задание на январь-март 2021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</si>
  <si>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январь-март 2021 года</t>
    </r>
  </si>
  <si>
    <t>Приложение №____</t>
  </si>
  <si>
    <t>к решению Комиссии по разработке ТПОМС</t>
  </si>
  <si>
    <t>от "____" апреля 2021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</si>
</sst>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3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0" xfId="3" applyFont="1" applyAlignment="1"/>
    <xf numFmtId="0" fontId="1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31"/>
  <sheetViews>
    <sheetView tabSelected="1" view="pageBreakPreview" zoomScaleNormal="100" zoomScaleSheetLayoutView="100" workbookViewId="0">
      <selection activeCell="A5" sqref="A5:I5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16" ht="15.75" customHeight="1" x14ac:dyDescent="0.25">
      <c r="F1" s="20"/>
      <c r="G1" s="20"/>
      <c r="H1" s="31" t="s">
        <v>41</v>
      </c>
      <c r="I1" s="31"/>
    </row>
    <row r="2" spans="1:16" ht="15.75" customHeight="1" x14ac:dyDescent="0.25">
      <c r="E2" s="20"/>
      <c r="F2" s="31" t="s">
        <v>42</v>
      </c>
      <c r="G2" s="31"/>
      <c r="H2" s="31"/>
      <c r="I2" s="31"/>
      <c r="J2" s="20"/>
      <c r="K2" s="20"/>
    </row>
    <row r="3" spans="1:16" ht="15.75" customHeight="1" x14ac:dyDescent="0.25">
      <c r="F3" s="31" t="s">
        <v>43</v>
      </c>
      <c r="G3" s="31"/>
      <c r="H3" s="31"/>
      <c r="I3" s="31"/>
    </row>
    <row r="4" spans="1:16" ht="15.75" x14ac:dyDescent="0.25">
      <c r="H4" s="4"/>
    </row>
    <row r="5" spans="1:16" ht="165" customHeight="1" x14ac:dyDescent="0.25">
      <c r="A5" s="44" t="s">
        <v>40</v>
      </c>
      <c r="B5" s="44"/>
      <c r="C5" s="44"/>
      <c r="D5" s="44"/>
      <c r="E5" s="44"/>
      <c r="F5" s="44"/>
      <c r="G5" s="44"/>
      <c r="H5" s="44"/>
      <c r="I5" s="44"/>
      <c r="L5" s="21"/>
      <c r="M5" s="21"/>
      <c r="N5" s="21"/>
      <c r="O5" s="21"/>
      <c r="P5" s="21"/>
    </row>
    <row r="6" spans="1:16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16" ht="18.75" x14ac:dyDescent="0.25">
      <c r="A7" s="5">
        <v>1</v>
      </c>
      <c r="B7" s="32" t="s">
        <v>24</v>
      </c>
      <c r="C7" s="32"/>
      <c r="D7" s="32"/>
      <c r="E7" s="32"/>
      <c r="F7" s="32"/>
      <c r="G7" s="32"/>
      <c r="H7" s="32"/>
    </row>
    <row r="8" spans="1:16" ht="60" x14ac:dyDescent="0.25">
      <c r="A8" s="6" t="s">
        <v>0</v>
      </c>
      <c r="B8" s="1" t="s">
        <v>1</v>
      </c>
      <c r="C8" s="1" t="s">
        <v>9</v>
      </c>
      <c r="D8" s="1" t="s">
        <v>39</v>
      </c>
      <c r="E8" s="1" t="s">
        <v>20</v>
      </c>
      <c r="F8" s="1" t="s">
        <v>21</v>
      </c>
      <c r="G8" s="1" t="s">
        <v>2</v>
      </c>
      <c r="H8" s="1" t="s">
        <v>3</v>
      </c>
      <c r="I8" s="1" t="s">
        <v>22</v>
      </c>
    </row>
    <row r="9" spans="1:16" ht="15" customHeight="1" x14ac:dyDescent="0.25">
      <c r="A9" s="35" t="s">
        <v>19</v>
      </c>
      <c r="B9" s="36"/>
      <c r="C9" s="36"/>
      <c r="D9" s="36"/>
      <c r="E9" s="36"/>
      <c r="F9" s="36"/>
      <c r="G9" s="36"/>
      <c r="H9" s="36"/>
      <c r="I9" s="37"/>
    </row>
    <row r="10" spans="1:16" ht="15" customHeight="1" x14ac:dyDescent="0.25">
      <c r="A10" s="24">
        <v>1</v>
      </c>
      <c r="B10" s="25" t="s">
        <v>5</v>
      </c>
      <c r="C10" s="22" t="s">
        <v>10</v>
      </c>
      <c r="D10" s="27" t="s">
        <v>38</v>
      </c>
      <c r="E10" s="27" t="s">
        <v>38</v>
      </c>
      <c r="F10" s="33">
        <f>ROUND(E18/(E17+E18)*100,0)</f>
        <v>24</v>
      </c>
      <c r="G10" s="22" t="s">
        <v>6</v>
      </c>
      <c r="H10" s="1" t="s">
        <v>7</v>
      </c>
      <c r="I10" s="42">
        <v>8</v>
      </c>
    </row>
    <row r="11" spans="1:16" x14ac:dyDescent="0.25">
      <c r="A11" s="24"/>
      <c r="B11" s="25"/>
      <c r="C11" s="26"/>
      <c r="D11" s="28"/>
      <c r="E11" s="28"/>
      <c r="F11" s="34"/>
      <c r="G11" s="22"/>
      <c r="H11" s="1" t="s">
        <v>8</v>
      </c>
      <c r="I11" s="43"/>
    </row>
    <row r="12" spans="1:16" ht="15" customHeight="1" x14ac:dyDescent="0.25">
      <c r="A12" s="24">
        <v>2</v>
      </c>
      <c r="B12" s="29" t="s">
        <v>34</v>
      </c>
      <c r="C12" s="27" t="s">
        <v>10</v>
      </c>
      <c r="D12" s="27" t="s">
        <v>38</v>
      </c>
      <c r="E12" s="27">
        <v>190</v>
      </c>
      <c r="F12" s="40">
        <f>ROUND(E12/(E15+E18)*100,2)</f>
        <v>0.47</v>
      </c>
      <c r="G12" s="27" t="s">
        <v>35</v>
      </c>
      <c r="H12" s="1" t="s">
        <v>36</v>
      </c>
      <c r="I12" s="42">
        <v>8</v>
      </c>
    </row>
    <row r="13" spans="1:16" x14ac:dyDescent="0.25">
      <c r="A13" s="24"/>
      <c r="B13" s="30"/>
      <c r="C13" s="28"/>
      <c r="D13" s="28"/>
      <c r="E13" s="28"/>
      <c r="F13" s="41"/>
      <c r="G13" s="28"/>
      <c r="H13" s="1" t="s">
        <v>37</v>
      </c>
      <c r="I13" s="43"/>
    </row>
    <row r="14" spans="1:16" ht="15" customHeight="1" x14ac:dyDescent="0.25">
      <c r="A14" s="35" t="s">
        <v>33</v>
      </c>
      <c r="B14" s="36"/>
      <c r="C14" s="37"/>
      <c r="D14" s="7"/>
      <c r="E14" s="7"/>
      <c r="F14" s="7"/>
      <c r="G14" s="35"/>
      <c r="H14" s="36"/>
      <c r="I14" s="37"/>
    </row>
    <row r="15" spans="1:16" ht="30" x14ac:dyDescent="0.25">
      <c r="A15" s="6">
        <v>3</v>
      </c>
      <c r="B15" s="8" t="s">
        <v>14</v>
      </c>
      <c r="C15" s="22" t="s">
        <v>18</v>
      </c>
      <c r="D15" s="9">
        <v>45470.5</v>
      </c>
      <c r="E15" s="9">
        <v>37317</v>
      </c>
      <c r="F15" s="9">
        <f>ROUND(E15/D15*100,0)</f>
        <v>82</v>
      </c>
      <c r="G15" s="22" t="s">
        <v>15</v>
      </c>
      <c r="H15" s="22" t="s">
        <v>11</v>
      </c>
      <c r="I15" s="10">
        <v>8</v>
      </c>
    </row>
    <row r="16" spans="1:16" ht="30" x14ac:dyDescent="0.25">
      <c r="A16" s="6">
        <v>4</v>
      </c>
      <c r="B16" s="8" t="s">
        <v>12</v>
      </c>
      <c r="C16" s="22"/>
      <c r="D16" s="9">
        <v>2892.75</v>
      </c>
      <c r="E16" s="9">
        <v>0</v>
      </c>
      <c r="F16" s="9">
        <f>ROUND(E16/D16*100,0)</f>
        <v>0</v>
      </c>
      <c r="G16" s="26"/>
      <c r="H16" s="26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9">
        <v>9163</v>
      </c>
      <c r="E17" s="19">
        <v>9719</v>
      </c>
      <c r="F17" s="9">
        <f>ROUND(E17/D17*100,0)</f>
        <v>106</v>
      </c>
      <c r="G17" s="26"/>
      <c r="H17" s="26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9">
        <v>7502.25</v>
      </c>
      <c r="E18" s="9">
        <v>3057</v>
      </c>
      <c r="F18" s="9">
        <f>ROUND(E18/D18*100,2)</f>
        <v>40.75</v>
      </c>
      <c r="G18" s="26"/>
      <c r="H18" s="26"/>
      <c r="I18" s="10">
        <v>8</v>
      </c>
    </row>
    <row r="19" spans="1:9" x14ac:dyDescent="0.25">
      <c r="A19" s="6"/>
      <c r="B19" s="8" t="s">
        <v>23</v>
      </c>
      <c r="C19" s="12"/>
      <c r="D19" s="12"/>
      <c r="E19" s="12"/>
      <c r="F19" s="1"/>
      <c r="G19" s="12"/>
      <c r="H19" s="12"/>
      <c r="I19" s="13">
        <f>SUM(I10:I18)</f>
        <v>50</v>
      </c>
    </row>
    <row r="21" spans="1:9" ht="18.75" x14ac:dyDescent="0.25">
      <c r="A21" s="5">
        <v>2</v>
      </c>
      <c r="B21" s="32" t="s">
        <v>25</v>
      </c>
      <c r="C21" s="32"/>
      <c r="D21" s="32"/>
      <c r="E21" s="32"/>
      <c r="F21" s="32"/>
      <c r="G21" s="32"/>
      <c r="H21" s="32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39</v>
      </c>
      <c r="E22" s="1" t="s">
        <v>20</v>
      </c>
      <c r="F22" s="1" t="s">
        <v>21</v>
      </c>
      <c r="G22" s="1" t="s">
        <v>2</v>
      </c>
      <c r="H22" s="1" t="s">
        <v>3</v>
      </c>
      <c r="I22" s="1" t="s">
        <v>22</v>
      </c>
    </row>
    <row r="23" spans="1:9" x14ac:dyDescent="0.25">
      <c r="A23" s="6"/>
      <c r="B23" s="23" t="s">
        <v>19</v>
      </c>
      <c r="C23" s="22"/>
      <c r="D23" s="22"/>
      <c r="E23" s="22"/>
      <c r="F23" s="22"/>
      <c r="G23" s="22"/>
      <c r="H23" s="22"/>
      <c r="I23" s="12"/>
    </row>
    <row r="24" spans="1:9" ht="15" customHeight="1" x14ac:dyDescent="0.25">
      <c r="A24" s="24">
        <v>1</v>
      </c>
      <c r="B24" s="25" t="s">
        <v>5</v>
      </c>
      <c r="C24" s="22" t="s">
        <v>10</v>
      </c>
      <c r="D24" s="27" t="s">
        <v>38</v>
      </c>
      <c r="E24" s="27" t="s">
        <v>38</v>
      </c>
      <c r="F24" s="27">
        <f>ROUND(E32/(E31+E32)*100,0)</f>
        <v>47</v>
      </c>
      <c r="G24" s="22" t="s">
        <v>6</v>
      </c>
      <c r="H24" s="1" t="s">
        <v>7</v>
      </c>
      <c r="I24" s="38">
        <v>10</v>
      </c>
    </row>
    <row r="25" spans="1:9" x14ac:dyDescent="0.25">
      <c r="A25" s="24"/>
      <c r="B25" s="25"/>
      <c r="C25" s="26"/>
      <c r="D25" s="28"/>
      <c r="E25" s="28"/>
      <c r="F25" s="28"/>
      <c r="G25" s="22"/>
      <c r="H25" s="1" t="s">
        <v>8</v>
      </c>
      <c r="I25" s="39"/>
    </row>
    <row r="26" spans="1:9" ht="15" customHeight="1" x14ac:dyDescent="0.25">
      <c r="A26" s="24">
        <v>2</v>
      </c>
      <c r="B26" s="29" t="s">
        <v>34</v>
      </c>
      <c r="C26" s="27" t="s">
        <v>10</v>
      </c>
      <c r="D26" s="27" t="s">
        <v>38</v>
      </c>
      <c r="E26" s="27">
        <v>0</v>
      </c>
      <c r="F26" s="27">
        <f>ROUND(E26/(E29+E32)*100,2)</f>
        <v>0</v>
      </c>
      <c r="G26" s="27" t="s">
        <v>35</v>
      </c>
      <c r="H26" s="1" t="s">
        <v>36</v>
      </c>
      <c r="I26" s="38">
        <v>8</v>
      </c>
    </row>
    <row r="27" spans="1:9" x14ac:dyDescent="0.25">
      <c r="A27" s="24"/>
      <c r="B27" s="30"/>
      <c r="C27" s="28"/>
      <c r="D27" s="28"/>
      <c r="E27" s="28"/>
      <c r="F27" s="28"/>
      <c r="G27" s="28"/>
      <c r="H27" s="1" t="s">
        <v>37</v>
      </c>
      <c r="I27" s="39"/>
    </row>
    <row r="28" spans="1:9" ht="15" customHeight="1" x14ac:dyDescent="0.25">
      <c r="A28" s="35" t="s">
        <v>33</v>
      </c>
      <c r="B28" s="36"/>
      <c r="C28" s="37"/>
      <c r="D28" s="7"/>
      <c r="E28" s="7"/>
      <c r="F28" s="7"/>
      <c r="G28" s="35"/>
      <c r="H28" s="36"/>
      <c r="I28" s="37"/>
    </row>
    <row r="29" spans="1:9" ht="30" customHeight="1" x14ac:dyDescent="0.25">
      <c r="A29" s="6">
        <v>3</v>
      </c>
      <c r="B29" s="8" t="s">
        <v>14</v>
      </c>
      <c r="C29" s="22" t="s">
        <v>18</v>
      </c>
      <c r="D29" s="9">
        <v>42882.5</v>
      </c>
      <c r="E29" s="9">
        <v>27304</v>
      </c>
      <c r="F29" s="9">
        <f>ROUND(E29/D29*100,0)</f>
        <v>64</v>
      </c>
      <c r="G29" s="22" t="s">
        <v>15</v>
      </c>
      <c r="H29" s="22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22"/>
      <c r="D30" s="9">
        <v>2892.75</v>
      </c>
      <c r="E30" s="9">
        <v>323</v>
      </c>
      <c r="F30" s="9">
        <f>ROUND(E30/D30*100,0)</f>
        <v>11</v>
      </c>
      <c r="G30" s="26"/>
      <c r="H30" s="26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9">
        <v>9163</v>
      </c>
      <c r="E31" s="19">
        <v>4943</v>
      </c>
      <c r="F31" s="9">
        <f>ROUND(E31/D31*100,0)</f>
        <v>54</v>
      </c>
      <c r="G31" s="26"/>
      <c r="H31" s="26"/>
      <c r="I31" s="6">
        <v>8</v>
      </c>
    </row>
    <row r="32" spans="1:9" x14ac:dyDescent="0.25">
      <c r="A32" s="6">
        <v>6</v>
      </c>
      <c r="B32" s="8" t="s">
        <v>4</v>
      </c>
      <c r="C32" s="1" t="s">
        <v>13</v>
      </c>
      <c r="D32" s="9">
        <v>7502.25</v>
      </c>
      <c r="E32" s="9">
        <v>4456</v>
      </c>
      <c r="F32" s="9">
        <f>ROUND(E32/D32*100,2)</f>
        <v>59.4</v>
      </c>
      <c r="G32" s="26"/>
      <c r="H32" s="26"/>
      <c r="I32" s="6">
        <v>8</v>
      </c>
    </row>
    <row r="33" spans="1:9" x14ac:dyDescent="0.25">
      <c r="A33" s="6"/>
      <c r="B33" s="8" t="s">
        <v>23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32" t="s">
        <v>26</v>
      </c>
      <c r="C35" s="32"/>
      <c r="D35" s="32"/>
      <c r="E35" s="32"/>
      <c r="F35" s="32"/>
      <c r="G35" s="32"/>
      <c r="H35" s="32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39</v>
      </c>
      <c r="E36" s="1" t="s">
        <v>20</v>
      </c>
      <c r="F36" s="1" t="s">
        <v>21</v>
      </c>
      <c r="G36" s="1" t="s">
        <v>2</v>
      </c>
      <c r="H36" s="1" t="s">
        <v>3</v>
      </c>
      <c r="I36" s="1" t="s">
        <v>22</v>
      </c>
    </row>
    <row r="37" spans="1:9" x14ac:dyDescent="0.25">
      <c r="A37" s="6"/>
      <c r="B37" s="23" t="s">
        <v>19</v>
      </c>
      <c r="C37" s="22"/>
      <c r="D37" s="22"/>
      <c r="E37" s="22"/>
      <c r="F37" s="22"/>
      <c r="G37" s="22"/>
      <c r="H37" s="22"/>
      <c r="I37" s="12"/>
    </row>
    <row r="38" spans="1:9" ht="15" customHeight="1" x14ac:dyDescent="0.25">
      <c r="A38" s="24">
        <v>1</v>
      </c>
      <c r="B38" s="25" t="s">
        <v>5</v>
      </c>
      <c r="C38" s="22" t="s">
        <v>10</v>
      </c>
      <c r="D38" s="27" t="s">
        <v>38</v>
      </c>
      <c r="E38" s="27" t="s">
        <v>38</v>
      </c>
      <c r="F38" s="27">
        <f>ROUND(E46/(E45+E46)*100,0)</f>
        <v>36</v>
      </c>
      <c r="G38" s="22" t="s">
        <v>6</v>
      </c>
      <c r="H38" s="17" t="s">
        <v>7</v>
      </c>
      <c r="I38" s="38">
        <v>8</v>
      </c>
    </row>
    <row r="39" spans="1:9" x14ac:dyDescent="0.25">
      <c r="A39" s="24"/>
      <c r="B39" s="25"/>
      <c r="C39" s="26"/>
      <c r="D39" s="28"/>
      <c r="E39" s="28"/>
      <c r="F39" s="28"/>
      <c r="G39" s="22"/>
      <c r="H39" s="17" t="s">
        <v>8</v>
      </c>
      <c r="I39" s="39"/>
    </row>
    <row r="40" spans="1:9" ht="15" customHeight="1" x14ac:dyDescent="0.25">
      <c r="A40" s="24">
        <v>2</v>
      </c>
      <c r="B40" s="29" t="s">
        <v>34</v>
      </c>
      <c r="C40" s="27" t="s">
        <v>10</v>
      </c>
      <c r="D40" s="27" t="s">
        <v>38</v>
      </c>
      <c r="E40" s="27">
        <v>0</v>
      </c>
      <c r="F40" s="27">
        <f>ROUND(E40/(E43+E46)*100,2)</f>
        <v>0</v>
      </c>
      <c r="G40" s="27" t="s">
        <v>35</v>
      </c>
      <c r="H40" s="17" t="s">
        <v>36</v>
      </c>
      <c r="I40" s="38">
        <v>8</v>
      </c>
    </row>
    <row r="41" spans="1:9" x14ac:dyDescent="0.25">
      <c r="A41" s="24"/>
      <c r="B41" s="30"/>
      <c r="C41" s="28"/>
      <c r="D41" s="28"/>
      <c r="E41" s="28"/>
      <c r="F41" s="28"/>
      <c r="G41" s="28"/>
      <c r="H41" s="17" t="s">
        <v>37</v>
      </c>
      <c r="I41" s="39"/>
    </row>
    <row r="42" spans="1:9" s="14" customFormat="1" x14ac:dyDescent="0.25">
      <c r="A42" s="35" t="s">
        <v>33</v>
      </c>
      <c r="B42" s="36"/>
      <c r="C42" s="37"/>
      <c r="D42" s="7"/>
      <c r="E42" s="7"/>
      <c r="F42" s="7"/>
      <c r="G42" s="35"/>
      <c r="H42" s="36"/>
      <c r="I42" s="37"/>
    </row>
    <row r="43" spans="1:9" ht="30" customHeight="1" x14ac:dyDescent="0.25">
      <c r="A43" s="6">
        <v>3</v>
      </c>
      <c r="B43" s="8" t="s">
        <v>14</v>
      </c>
      <c r="C43" s="22" t="s">
        <v>18</v>
      </c>
      <c r="D43" s="9">
        <v>12737.5</v>
      </c>
      <c r="E43" s="9">
        <v>5485</v>
      </c>
      <c r="F43" s="9">
        <f>ROUND(E43/D43*100,0)</f>
        <v>43</v>
      </c>
      <c r="G43" s="22" t="s">
        <v>15</v>
      </c>
      <c r="H43" s="22" t="s">
        <v>11</v>
      </c>
      <c r="I43" s="18">
        <v>8</v>
      </c>
    </row>
    <row r="44" spans="1:9" ht="30" x14ac:dyDescent="0.25">
      <c r="A44" s="6">
        <v>4</v>
      </c>
      <c r="B44" s="8" t="s">
        <v>12</v>
      </c>
      <c r="C44" s="22"/>
      <c r="D44" s="9">
        <v>1853.75</v>
      </c>
      <c r="E44" s="9">
        <v>0</v>
      </c>
      <c r="F44" s="9">
        <f>ROUND(E44/D44*100,0)</f>
        <v>0</v>
      </c>
      <c r="G44" s="26"/>
      <c r="H44" s="26"/>
      <c r="I44" s="18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9">
        <v>1426.25</v>
      </c>
      <c r="E45" s="19">
        <v>1652</v>
      </c>
      <c r="F45" s="9">
        <f>ROUND(E45/D45*100,0)</f>
        <v>116</v>
      </c>
      <c r="G45" s="26"/>
      <c r="H45" s="26"/>
      <c r="I45" s="18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9">
        <v>1348</v>
      </c>
      <c r="E46" s="9">
        <v>910</v>
      </c>
      <c r="F46" s="9">
        <f>ROUND(E46/D46*100,2)</f>
        <v>67.510000000000005</v>
      </c>
      <c r="G46" s="26"/>
      <c r="H46" s="26"/>
      <c r="I46" s="18">
        <v>8</v>
      </c>
    </row>
    <row r="47" spans="1:9" x14ac:dyDescent="0.25">
      <c r="A47" s="6"/>
      <c r="B47" s="8" t="s">
        <v>23</v>
      </c>
      <c r="C47" s="12"/>
      <c r="D47" s="12"/>
      <c r="E47" s="12"/>
      <c r="F47" s="1"/>
      <c r="G47" s="12"/>
      <c r="H47" s="12"/>
      <c r="I47" s="13">
        <f>SUM(I38:I46)</f>
        <v>50</v>
      </c>
    </row>
    <row r="49" spans="1:9" ht="18.75" x14ac:dyDescent="0.25">
      <c r="A49" s="5">
        <v>4</v>
      </c>
      <c r="B49" s="32" t="s">
        <v>27</v>
      </c>
      <c r="C49" s="32"/>
      <c r="D49" s="32"/>
      <c r="E49" s="32"/>
      <c r="F49" s="32"/>
      <c r="G49" s="32"/>
      <c r="H49" s="32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39</v>
      </c>
      <c r="E50" s="1" t="s">
        <v>20</v>
      </c>
      <c r="F50" s="1" t="s">
        <v>21</v>
      </c>
      <c r="G50" s="1" t="s">
        <v>2</v>
      </c>
      <c r="H50" s="1" t="s">
        <v>3</v>
      </c>
      <c r="I50" s="1" t="s">
        <v>22</v>
      </c>
    </row>
    <row r="51" spans="1:9" x14ac:dyDescent="0.25">
      <c r="A51" s="6"/>
      <c r="B51" s="23" t="s">
        <v>19</v>
      </c>
      <c r="C51" s="22"/>
      <c r="D51" s="22"/>
      <c r="E51" s="22"/>
      <c r="F51" s="22"/>
      <c r="G51" s="22"/>
      <c r="H51" s="22"/>
      <c r="I51" s="12"/>
    </row>
    <row r="52" spans="1:9" ht="15" customHeight="1" x14ac:dyDescent="0.25">
      <c r="A52" s="24">
        <v>1</v>
      </c>
      <c r="B52" s="25" t="s">
        <v>5</v>
      </c>
      <c r="C52" s="22" t="s">
        <v>10</v>
      </c>
      <c r="D52" s="27" t="s">
        <v>38</v>
      </c>
      <c r="E52" s="27" t="s">
        <v>38</v>
      </c>
      <c r="F52" s="27">
        <f>ROUND(E60/(E59+E60)*100,0)</f>
        <v>25</v>
      </c>
      <c r="G52" s="22" t="s">
        <v>6</v>
      </c>
      <c r="H52" s="1" t="s">
        <v>7</v>
      </c>
      <c r="I52" s="38">
        <v>10</v>
      </c>
    </row>
    <row r="53" spans="1:9" x14ac:dyDescent="0.25">
      <c r="A53" s="24"/>
      <c r="B53" s="25"/>
      <c r="C53" s="26"/>
      <c r="D53" s="28"/>
      <c r="E53" s="28"/>
      <c r="F53" s="28"/>
      <c r="G53" s="22"/>
      <c r="H53" s="1" t="s">
        <v>8</v>
      </c>
      <c r="I53" s="39"/>
    </row>
    <row r="54" spans="1:9" ht="15" customHeight="1" x14ac:dyDescent="0.25">
      <c r="A54" s="24">
        <v>2</v>
      </c>
      <c r="B54" s="29" t="s">
        <v>34</v>
      </c>
      <c r="C54" s="27" t="s">
        <v>10</v>
      </c>
      <c r="D54" s="27" t="s">
        <v>38</v>
      </c>
      <c r="E54" s="27">
        <v>0</v>
      </c>
      <c r="F54" s="27">
        <f>ROUND(E54/(E57+E60)*100,2)</f>
        <v>0</v>
      </c>
      <c r="G54" s="27" t="s">
        <v>35</v>
      </c>
      <c r="H54" s="1" t="s">
        <v>36</v>
      </c>
      <c r="I54" s="38">
        <v>8</v>
      </c>
    </row>
    <row r="55" spans="1:9" x14ac:dyDescent="0.25">
      <c r="A55" s="24"/>
      <c r="B55" s="30"/>
      <c r="C55" s="28"/>
      <c r="D55" s="28"/>
      <c r="E55" s="28"/>
      <c r="F55" s="28"/>
      <c r="G55" s="28"/>
      <c r="H55" s="1" t="s">
        <v>37</v>
      </c>
      <c r="I55" s="39"/>
    </row>
    <row r="56" spans="1:9" s="14" customFormat="1" x14ac:dyDescent="0.25">
      <c r="A56" s="35" t="s">
        <v>33</v>
      </c>
      <c r="B56" s="36"/>
      <c r="C56" s="37"/>
      <c r="D56" s="7"/>
      <c r="E56" s="7"/>
      <c r="F56" s="7"/>
      <c r="G56" s="35"/>
      <c r="H56" s="36"/>
      <c r="I56" s="37"/>
    </row>
    <row r="57" spans="1:9" ht="30" customHeight="1" x14ac:dyDescent="0.25">
      <c r="A57" s="6">
        <v>3</v>
      </c>
      <c r="B57" s="8" t="s">
        <v>14</v>
      </c>
      <c r="C57" s="22" t="s">
        <v>18</v>
      </c>
      <c r="D57" s="9">
        <v>14237.25</v>
      </c>
      <c r="E57" s="9">
        <v>10693</v>
      </c>
      <c r="F57" s="9">
        <f>ROUND(E57/D57*100,0)</f>
        <v>75</v>
      </c>
      <c r="G57" s="22" t="s">
        <v>15</v>
      </c>
      <c r="H57" s="22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22"/>
      <c r="D58" s="9">
        <v>1447</v>
      </c>
      <c r="E58" s="9">
        <v>34</v>
      </c>
      <c r="F58" s="9">
        <f>ROUND(E58/D58*100,0)</f>
        <v>2</v>
      </c>
      <c r="G58" s="26"/>
      <c r="H58" s="26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9">
        <v>2487.5</v>
      </c>
      <c r="E59" s="19">
        <v>2367</v>
      </c>
      <c r="F59" s="9">
        <f>ROUND(E59/D59*100,0)</f>
        <v>95</v>
      </c>
      <c r="G59" s="26"/>
      <c r="H59" s="26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9">
        <v>948.5</v>
      </c>
      <c r="E60" s="9">
        <v>776</v>
      </c>
      <c r="F60" s="9">
        <f>ROUND(E60/D60*100,2)</f>
        <v>81.81</v>
      </c>
      <c r="G60" s="26"/>
      <c r="H60" s="26"/>
      <c r="I60" s="6">
        <v>8</v>
      </c>
    </row>
    <row r="61" spans="1:9" x14ac:dyDescent="0.25">
      <c r="A61" s="6"/>
      <c r="B61" s="8" t="s">
        <v>23</v>
      </c>
      <c r="C61" s="12"/>
      <c r="D61" s="12"/>
      <c r="E61" s="12"/>
      <c r="F61" s="1"/>
      <c r="G61" s="12"/>
      <c r="H61" s="12"/>
      <c r="I61" s="13">
        <f>SUM(I52:I60)</f>
        <v>52</v>
      </c>
    </row>
    <row r="63" spans="1:9" ht="18.75" x14ac:dyDescent="0.25">
      <c r="A63" s="5">
        <v>5</v>
      </c>
      <c r="B63" s="32" t="s">
        <v>28</v>
      </c>
      <c r="C63" s="32"/>
      <c r="D63" s="32"/>
      <c r="E63" s="32"/>
      <c r="F63" s="32"/>
      <c r="G63" s="32"/>
      <c r="H63" s="32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39</v>
      </c>
      <c r="E64" s="1" t="s">
        <v>20</v>
      </c>
      <c r="F64" s="1" t="s">
        <v>21</v>
      </c>
      <c r="G64" s="1" t="s">
        <v>2</v>
      </c>
      <c r="H64" s="1" t="s">
        <v>3</v>
      </c>
      <c r="I64" s="1" t="s">
        <v>22</v>
      </c>
    </row>
    <row r="65" spans="1:9" x14ac:dyDescent="0.25">
      <c r="A65" s="6"/>
      <c r="B65" s="23" t="s">
        <v>19</v>
      </c>
      <c r="C65" s="22"/>
      <c r="D65" s="22"/>
      <c r="E65" s="22"/>
      <c r="F65" s="22"/>
      <c r="G65" s="22"/>
      <c r="H65" s="22"/>
      <c r="I65" s="12"/>
    </row>
    <row r="66" spans="1:9" ht="15" customHeight="1" x14ac:dyDescent="0.25">
      <c r="A66" s="24">
        <v>1</v>
      </c>
      <c r="B66" s="25" t="s">
        <v>5</v>
      </c>
      <c r="C66" s="22" t="s">
        <v>10</v>
      </c>
      <c r="D66" s="27" t="s">
        <v>38</v>
      </c>
      <c r="E66" s="27" t="s">
        <v>38</v>
      </c>
      <c r="F66" s="27">
        <f>ROUND(E74/(E73+E74)*100,0)</f>
        <v>22</v>
      </c>
      <c r="G66" s="22" t="s">
        <v>6</v>
      </c>
      <c r="H66" s="1" t="s">
        <v>7</v>
      </c>
      <c r="I66" s="38">
        <v>8</v>
      </c>
    </row>
    <row r="67" spans="1:9" x14ac:dyDescent="0.25">
      <c r="A67" s="24"/>
      <c r="B67" s="25"/>
      <c r="C67" s="26"/>
      <c r="D67" s="28"/>
      <c r="E67" s="28"/>
      <c r="F67" s="28"/>
      <c r="G67" s="22"/>
      <c r="H67" s="1" t="s">
        <v>8</v>
      </c>
      <c r="I67" s="39"/>
    </row>
    <row r="68" spans="1:9" ht="15" customHeight="1" x14ac:dyDescent="0.25">
      <c r="A68" s="24">
        <v>2</v>
      </c>
      <c r="B68" s="29" t="s">
        <v>34</v>
      </c>
      <c r="C68" s="27" t="s">
        <v>10</v>
      </c>
      <c r="D68" s="27" t="s">
        <v>38</v>
      </c>
      <c r="E68" s="27">
        <v>0</v>
      </c>
      <c r="F68" s="27">
        <f>ROUND(E68/(E71+E74)*100,2)</f>
        <v>0</v>
      </c>
      <c r="G68" s="27" t="s">
        <v>35</v>
      </c>
      <c r="H68" s="1" t="s">
        <v>36</v>
      </c>
      <c r="I68" s="38">
        <v>8</v>
      </c>
    </row>
    <row r="69" spans="1:9" x14ac:dyDescent="0.25">
      <c r="A69" s="24"/>
      <c r="B69" s="30"/>
      <c r="C69" s="28"/>
      <c r="D69" s="28"/>
      <c r="E69" s="28"/>
      <c r="F69" s="28"/>
      <c r="G69" s="28"/>
      <c r="H69" s="1" t="s">
        <v>37</v>
      </c>
      <c r="I69" s="39"/>
    </row>
    <row r="70" spans="1:9" s="14" customFormat="1" x14ac:dyDescent="0.25">
      <c r="A70" s="35" t="s">
        <v>33</v>
      </c>
      <c r="B70" s="36"/>
      <c r="C70" s="37"/>
      <c r="D70" s="7"/>
      <c r="E70" s="7"/>
      <c r="F70" s="7"/>
      <c r="G70" s="35"/>
      <c r="H70" s="36"/>
      <c r="I70" s="37"/>
    </row>
    <row r="71" spans="1:9" ht="30" customHeight="1" x14ac:dyDescent="0.25">
      <c r="A71" s="6">
        <v>3</v>
      </c>
      <c r="B71" s="8" t="s">
        <v>14</v>
      </c>
      <c r="C71" s="22" t="s">
        <v>18</v>
      </c>
      <c r="D71" s="9">
        <v>12397</v>
      </c>
      <c r="E71" s="9">
        <v>8774</v>
      </c>
      <c r="F71" s="1">
        <f>ROUND(E71/D71*100,0)</f>
        <v>71</v>
      </c>
      <c r="G71" s="22" t="s">
        <v>15</v>
      </c>
      <c r="H71" s="22" t="s">
        <v>11</v>
      </c>
      <c r="I71" s="18">
        <v>8</v>
      </c>
    </row>
    <row r="72" spans="1:9" ht="30" x14ac:dyDescent="0.25">
      <c r="A72" s="6">
        <v>4</v>
      </c>
      <c r="B72" s="8" t="s">
        <v>12</v>
      </c>
      <c r="C72" s="22"/>
      <c r="D72" s="9">
        <v>1782</v>
      </c>
      <c r="E72" s="9">
        <v>203</v>
      </c>
      <c r="F72" s="1">
        <f>ROUND(E72/D72*100,0)</f>
        <v>11</v>
      </c>
      <c r="G72" s="26"/>
      <c r="H72" s="26"/>
      <c r="I72" s="18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9">
        <v>1745.5</v>
      </c>
      <c r="E73" s="19">
        <v>1834</v>
      </c>
      <c r="F73" s="1">
        <f>ROUND(E73/D73*100,0)</f>
        <v>105</v>
      </c>
      <c r="G73" s="26"/>
      <c r="H73" s="26"/>
      <c r="I73" s="18">
        <v>10</v>
      </c>
    </row>
    <row r="74" spans="1:9" x14ac:dyDescent="0.25">
      <c r="A74" s="6">
        <v>6</v>
      </c>
      <c r="B74" s="8" t="s">
        <v>4</v>
      </c>
      <c r="C74" s="1" t="s">
        <v>13</v>
      </c>
      <c r="D74" s="9">
        <v>1029</v>
      </c>
      <c r="E74" s="9">
        <v>514</v>
      </c>
      <c r="F74" s="9">
        <f>ROUND(E74/D74*100,2)</f>
        <v>49.95</v>
      </c>
      <c r="G74" s="26"/>
      <c r="H74" s="26"/>
      <c r="I74" s="18">
        <v>8</v>
      </c>
    </row>
    <row r="75" spans="1:9" x14ac:dyDescent="0.25">
      <c r="A75" s="6"/>
      <c r="B75" s="8" t="s">
        <v>23</v>
      </c>
      <c r="C75" s="12"/>
      <c r="D75" s="12"/>
      <c r="E75" s="12"/>
      <c r="F75" s="1"/>
      <c r="G75" s="12"/>
      <c r="H75" s="12"/>
      <c r="I75" s="13">
        <f>SUM(I66:I74)</f>
        <v>50</v>
      </c>
    </row>
    <row r="77" spans="1:9" ht="18.75" x14ac:dyDescent="0.25">
      <c r="A77" s="5">
        <v>6</v>
      </c>
      <c r="B77" s="32" t="s">
        <v>29</v>
      </c>
      <c r="C77" s="32"/>
      <c r="D77" s="32"/>
      <c r="E77" s="32"/>
      <c r="F77" s="32"/>
      <c r="G77" s="32"/>
      <c r="H77" s="32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39</v>
      </c>
      <c r="E78" s="1" t="s">
        <v>20</v>
      </c>
      <c r="F78" s="1" t="s">
        <v>21</v>
      </c>
      <c r="G78" s="1" t="s">
        <v>2</v>
      </c>
      <c r="H78" s="1" t="s">
        <v>3</v>
      </c>
      <c r="I78" s="1" t="s">
        <v>22</v>
      </c>
    </row>
    <row r="79" spans="1:9" x14ac:dyDescent="0.25">
      <c r="A79" s="6"/>
      <c r="B79" s="23" t="s">
        <v>19</v>
      </c>
      <c r="C79" s="22"/>
      <c r="D79" s="22"/>
      <c r="E79" s="22"/>
      <c r="F79" s="22"/>
      <c r="G79" s="22"/>
      <c r="H79" s="22"/>
      <c r="I79" s="12"/>
    </row>
    <row r="80" spans="1:9" ht="15" customHeight="1" x14ac:dyDescent="0.25">
      <c r="A80" s="24">
        <v>1</v>
      </c>
      <c r="B80" s="25" t="s">
        <v>5</v>
      </c>
      <c r="C80" s="22" t="s">
        <v>10</v>
      </c>
      <c r="D80" s="27" t="s">
        <v>38</v>
      </c>
      <c r="E80" s="27" t="s">
        <v>38</v>
      </c>
      <c r="F80" s="27">
        <f>ROUND(E88/(E87+E88)*100,0)</f>
        <v>20</v>
      </c>
      <c r="G80" s="22" t="s">
        <v>6</v>
      </c>
      <c r="H80" s="1" t="s">
        <v>7</v>
      </c>
      <c r="I80" s="38">
        <v>8</v>
      </c>
    </row>
    <row r="81" spans="1:9" x14ac:dyDescent="0.25">
      <c r="A81" s="24"/>
      <c r="B81" s="25"/>
      <c r="C81" s="26"/>
      <c r="D81" s="28"/>
      <c r="E81" s="28"/>
      <c r="F81" s="28"/>
      <c r="G81" s="22"/>
      <c r="H81" s="1" t="s">
        <v>8</v>
      </c>
      <c r="I81" s="39"/>
    </row>
    <row r="82" spans="1:9" ht="15" customHeight="1" x14ac:dyDescent="0.25">
      <c r="A82" s="24">
        <v>2</v>
      </c>
      <c r="B82" s="29" t="s">
        <v>34</v>
      </c>
      <c r="C82" s="27" t="s">
        <v>10</v>
      </c>
      <c r="D82" s="27" t="s">
        <v>38</v>
      </c>
      <c r="E82" s="27">
        <v>0</v>
      </c>
      <c r="F82" s="27">
        <f>ROUND(E82/(E85+E88)*100,2)</f>
        <v>0</v>
      </c>
      <c r="G82" s="27" t="s">
        <v>35</v>
      </c>
      <c r="H82" s="1" t="s">
        <v>36</v>
      </c>
      <c r="I82" s="38">
        <v>8</v>
      </c>
    </row>
    <row r="83" spans="1:9" x14ac:dyDescent="0.25">
      <c r="A83" s="24"/>
      <c r="B83" s="30"/>
      <c r="C83" s="28"/>
      <c r="D83" s="28"/>
      <c r="E83" s="28"/>
      <c r="F83" s="28"/>
      <c r="G83" s="28"/>
      <c r="H83" s="1" t="s">
        <v>37</v>
      </c>
      <c r="I83" s="39"/>
    </row>
    <row r="84" spans="1:9" s="14" customFormat="1" x14ac:dyDescent="0.25">
      <c r="A84" s="35" t="s">
        <v>33</v>
      </c>
      <c r="B84" s="36"/>
      <c r="C84" s="37"/>
      <c r="D84" s="7"/>
      <c r="E84" s="7"/>
      <c r="F84" s="7"/>
      <c r="G84" s="35"/>
      <c r="H84" s="36"/>
      <c r="I84" s="37"/>
    </row>
    <row r="85" spans="1:9" ht="30" customHeight="1" x14ac:dyDescent="0.25">
      <c r="A85" s="6">
        <v>3</v>
      </c>
      <c r="B85" s="8" t="s">
        <v>14</v>
      </c>
      <c r="C85" s="22" t="s">
        <v>18</v>
      </c>
      <c r="D85" s="1">
        <v>14549.75</v>
      </c>
      <c r="E85" s="1">
        <v>16003</v>
      </c>
      <c r="F85" s="9">
        <f>ROUND(E85/D85*100,0)</f>
        <v>110</v>
      </c>
      <c r="G85" s="22" t="s">
        <v>15</v>
      </c>
      <c r="H85" s="22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22"/>
      <c r="D86" s="1">
        <v>1212.75</v>
      </c>
      <c r="E86" s="1">
        <v>453</v>
      </c>
      <c r="F86" s="9">
        <f>ROUND(E86/D86*100,0)</f>
        <v>37</v>
      </c>
      <c r="G86" s="26"/>
      <c r="H86" s="26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11">
        <v>2178.75</v>
      </c>
      <c r="E87" s="1">
        <v>2410</v>
      </c>
      <c r="F87" s="9">
        <f>ROUND(E87/D87*100,0)</f>
        <v>111</v>
      </c>
      <c r="G87" s="26"/>
      <c r="H87" s="26"/>
      <c r="I87" s="6">
        <v>10</v>
      </c>
    </row>
    <row r="88" spans="1:9" x14ac:dyDescent="0.25">
      <c r="A88" s="6">
        <v>6</v>
      </c>
      <c r="B88" s="8" t="s">
        <v>4</v>
      </c>
      <c r="C88" s="1" t="s">
        <v>13</v>
      </c>
      <c r="D88" s="1">
        <v>707.75</v>
      </c>
      <c r="E88" s="1">
        <v>601</v>
      </c>
      <c r="F88" s="9">
        <f>ROUND(E88/D88*100,2)</f>
        <v>84.92</v>
      </c>
      <c r="G88" s="26"/>
      <c r="H88" s="26"/>
      <c r="I88" s="6">
        <v>8</v>
      </c>
    </row>
    <row r="89" spans="1:9" x14ac:dyDescent="0.25">
      <c r="A89" s="6"/>
      <c r="B89" s="8" t="s">
        <v>23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32" t="s">
        <v>30</v>
      </c>
      <c r="C91" s="32"/>
      <c r="D91" s="32"/>
      <c r="E91" s="32"/>
      <c r="F91" s="32"/>
      <c r="G91" s="32"/>
      <c r="H91" s="32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39</v>
      </c>
      <c r="E92" s="1" t="s">
        <v>20</v>
      </c>
      <c r="F92" s="1" t="s">
        <v>21</v>
      </c>
      <c r="G92" s="1" t="s">
        <v>2</v>
      </c>
      <c r="H92" s="1" t="s">
        <v>3</v>
      </c>
      <c r="I92" s="1" t="s">
        <v>22</v>
      </c>
    </row>
    <row r="93" spans="1:9" x14ac:dyDescent="0.25">
      <c r="A93" s="6"/>
      <c r="B93" s="23" t="s">
        <v>19</v>
      </c>
      <c r="C93" s="22"/>
      <c r="D93" s="22"/>
      <c r="E93" s="22"/>
      <c r="F93" s="22"/>
      <c r="G93" s="22"/>
      <c r="H93" s="22"/>
      <c r="I93" s="12"/>
    </row>
    <row r="94" spans="1:9" ht="15" customHeight="1" x14ac:dyDescent="0.25">
      <c r="A94" s="24">
        <v>1</v>
      </c>
      <c r="B94" s="25" t="s">
        <v>5</v>
      </c>
      <c r="C94" s="22" t="s">
        <v>10</v>
      </c>
      <c r="D94" s="27" t="s">
        <v>38</v>
      </c>
      <c r="E94" s="27" t="s">
        <v>38</v>
      </c>
      <c r="F94" s="27">
        <f>ROUND(E102/(E101+E102)*100,0)</f>
        <v>9</v>
      </c>
      <c r="G94" s="22" t="s">
        <v>6</v>
      </c>
      <c r="H94" s="1" t="s">
        <v>7</v>
      </c>
      <c r="I94" s="42">
        <v>8</v>
      </c>
    </row>
    <row r="95" spans="1:9" x14ac:dyDescent="0.25">
      <c r="A95" s="24"/>
      <c r="B95" s="25"/>
      <c r="C95" s="26"/>
      <c r="D95" s="28"/>
      <c r="E95" s="28"/>
      <c r="F95" s="28"/>
      <c r="G95" s="22"/>
      <c r="H95" s="1" t="s">
        <v>8</v>
      </c>
      <c r="I95" s="43"/>
    </row>
    <row r="96" spans="1:9" ht="15" customHeight="1" x14ac:dyDescent="0.25">
      <c r="A96" s="24">
        <v>2</v>
      </c>
      <c r="B96" s="29" t="s">
        <v>34</v>
      </c>
      <c r="C96" s="27" t="s">
        <v>10</v>
      </c>
      <c r="D96" s="27" t="s">
        <v>38</v>
      </c>
      <c r="E96" s="27">
        <v>0</v>
      </c>
      <c r="F96" s="27">
        <f>ROUND(E96/(E99+E102)*100,2)</f>
        <v>0</v>
      </c>
      <c r="G96" s="27" t="s">
        <v>35</v>
      </c>
      <c r="H96" s="1" t="s">
        <v>36</v>
      </c>
      <c r="I96" s="42">
        <v>8</v>
      </c>
    </row>
    <row r="97" spans="1:9" x14ac:dyDescent="0.25">
      <c r="A97" s="24"/>
      <c r="B97" s="30"/>
      <c r="C97" s="28"/>
      <c r="D97" s="28"/>
      <c r="E97" s="28"/>
      <c r="F97" s="28"/>
      <c r="G97" s="28"/>
      <c r="H97" s="1" t="s">
        <v>37</v>
      </c>
      <c r="I97" s="43"/>
    </row>
    <row r="98" spans="1:9" s="14" customFormat="1" x14ac:dyDescent="0.25">
      <c r="A98" s="35" t="s">
        <v>33</v>
      </c>
      <c r="B98" s="36"/>
      <c r="C98" s="37"/>
      <c r="D98" s="7"/>
      <c r="E98" s="7"/>
      <c r="F98" s="7"/>
      <c r="G98" s="35"/>
      <c r="H98" s="36"/>
      <c r="I98" s="37"/>
    </row>
    <row r="99" spans="1:9" ht="30" customHeight="1" x14ac:dyDescent="0.25">
      <c r="A99" s="6">
        <v>3</v>
      </c>
      <c r="B99" s="8" t="s">
        <v>14</v>
      </c>
      <c r="C99" s="22" t="s">
        <v>18</v>
      </c>
      <c r="D99" s="1">
        <v>17666.75</v>
      </c>
      <c r="E99" s="15">
        <v>8408</v>
      </c>
      <c r="F99" s="9">
        <f>ROUND(E99/D99*100,0)</f>
        <v>48</v>
      </c>
      <c r="G99" s="22" t="s">
        <v>15</v>
      </c>
      <c r="H99" s="22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22"/>
      <c r="D100" s="1">
        <v>1855.75</v>
      </c>
      <c r="E100" s="15">
        <v>0</v>
      </c>
      <c r="F100" s="9">
        <f>ROUND(E100/D100*100,0)</f>
        <v>0</v>
      </c>
      <c r="G100" s="26"/>
      <c r="H100" s="26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11">
        <v>1697.75</v>
      </c>
      <c r="E101" s="15">
        <v>867</v>
      </c>
      <c r="F101" s="9">
        <f>ROUND(E101/D101*100,0)</f>
        <v>51</v>
      </c>
      <c r="G101" s="26"/>
      <c r="H101" s="26"/>
      <c r="I101" s="10">
        <v>8</v>
      </c>
    </row>
    <row r="102" spans="1:9" x14ac:dyDescent="0.25">
      <c r="A102" s="6">
        <v>6</v>
      </c>
      <c r="B102" s="8" t="s">
        <v>4</v>
      </c>
      <c r="C102" s="1" t="s">
        <v>13</v>
      </c>
      <c r="D102" s="1">
        <v>193.5</v>
      </c>
      <c r="E102" s="15">
        <v>81</v>
      </c>
      <c r="F102" s="9">
        <f>ROUND(E102/D102*100,2)</f>
        <v>41.86</v>
      </c>
      <c r="G102" s="26"/>
      <c r="H102" s="26"/>
      <c r="I102" s="10">
        <v>8</v>
      </c>
    </row>
    <row r="103" spans="1:9" x14ac:dyDescent="0.25">
      <c r="A103" s="6"/>
      <c r="B103" s="8" t="s">
        <v>23</v>
      </c>
      <c r="C103" s="12"/>
      <c r="D103" s="12"/>
      <c r="E103" s="12"/>
      <c r="F103" s="1"/>
      <c r="G103" s="12"/>
      <c r="H103" s="12"/>
      <c r="I103" s="13">
        <f>SUM(I94:I102)</f>
        <v>48</v>
      </c>
    </row>
    <row r="105" spans="1:9" ht="18.75" x14ac:dyDescent="0.25">
      <c r="A105" s="5">
        <v>8</v>
      </c>
      <c r="B105" s="32" t="s">
        <v>31</v>
      </c>
      <c r="C105" s="32"/>
      <c r="D105" s="32"/>
      <c r="E105" s="32"/>
      <c r="F105" s="32"/>
      <c r="G105" s="32"/>
      <c r="H105" s="32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39</v>
      </c>
      <c r="E106" s="1" t="s">
        <v>20</v>
      </c>
      <c r="F106" s="1" t="s">
        <v>21</v>
      </c>
      <c r="G106" s="1" t="s">
        <v>2</v>
      </c>
      <c r="H106" s="1" t="s">
        <v>3</v>
      </c>
      <c r="I106" s="1" t="s">
        <v>22</v>
      </c>
    </row>
    <row r="107" spans="1:9" x14ac:dyDescent="0.25">
      <c r="A107" s="6"/>
      <c r="B107" s="23" t="s">
        <v>19</v>
      </c>
      <c r="C107" s="22"/>
      <c r="D107" s="22"/>
      <c r="E107" s="22"/>
      <c r="F107" s="22"/>
      <c r="G107" s="22"/>
      <c r="H107" s="22"/>
      <c r="I107" s="12"/>
    </row>
    <row r="108" spans="1:9" ht="15" customHeight="1" x14ac:dyDescent="0.25">
      <c r="A108" s="24">
        <v>1</v>
      </c>
      <c r="B108" s="25" t="s">
        <v>5</v>
      </c>
      <c r="C108" s="22" t="s">
        <v>10</v>
      </c>
      <c r="D108" s="27" t="s">
        <v>38</v>
      </c>
      <c r="E108" s="27" t="s">
        <v>38</v>
      </c>
      <c r="F108" s="27">
        <f>ROUND(E116/(E115+E116)*100,0)</f>
        <v>13</v>
      </c>
      <c r="G108" s="22" t="s">
        <v>6</v>
      </c>
      <c r="H108" s="1" t="s">
        <v>7</v>
      </c>
      <c r="I108" s="38">
        <v>8</v>
      </c>
    </row>
    <row r="109" spans="1:9" x14ac:dyDescent="0.25">
      <c r="A109" s="24"/>
      <c r="B109" s="25"/>
      <c r="C109" s="26"/>
      <c r="D109" s="28"/>
      <c r="E109" s="28"/>
      <c r="F109" s="28"/>
      <c r="G109" s="22"/>
      <c r="H109" s="1" t="s">
        <v>8</v>
      </c>
      <c r="I109" s="39"/>
    </row>
    <row r="110" spans="1:9" ht="15" customHeight="1" x14ac:dyDescent="0.25">
      <c r="A110" s="24">
        <v>2</v>
      </c>
      <c r="B110" s="29" t="s">
        <v>34</v>
      </c>
      <c r="C110" s="27" t="s">
        <v>10</v>
      </c>
      <c r="D110" s="27" t="s">
        <v>38</v>
      </c>
      <c r="E110" s="27">
        <v>0</v>
      </c>
      <c r="F110" s="27">
        <f>ROUND(E110/(E113+E116)*100,2)</f>
        <v>0</v>
      </c>
      <c r="G110" s="27" t="s">
        <v>35</v>
      </c>
      <c r="H110" s="1" t="s">
        <v>36</v>
      </c>
      <c r="I110" s="38">
        <v>8</v>
      </c>
    </row>
    <row r="111" spans="1:9" x14ac:dyDescent="0.25">
      <c r="A111" s="24"/>
      <c r="B111" s="30"/>
      <c r="C111" s="28"/>
      <c r="D111" s="28"/>
      <c r="E111" s="28"/>
      <c r="F111" s="28"/>
      <c r="G111" s="28"/>
      <c r="H111" s="1" t="s">
        <v>37</v>
      </c>
      <c r="I111" s="39"/>
    </row>
    <row r="112" spans="1:9" s="14" customFormat="1" x14ac:dyDescent="0.25">
      <c r="A112" s="35" t="s">
        <v>33</v>
      </c>
      <c r="B112" s="36"/>
      <c r="C112" s="37"/>
      <c r="D112" s="7"/>
      <c r="E112" s="7"/>
      <c r="F112" s="7"/>
      <c r="G112" s="35"/>
      <c r="H112" s="36"/>
      <c r="I112" s="37"/>
    </row>
    <row r="113" spans="1:9" ht="30" customHeight="1" x14ac:dyDescent="0.25">
      <c r="A113" s="6">
        <v>3</v>
      </c>
      <c r="B113" s="8" t="s">
        <v>14</v>
      </c>
      <c r="C113" s="22" t="s">
        <v>18</v>
      </c>
      <c r="D113" s="1">
        <v>7476.25</v>
      </c>
      <c r="E113" s="1">
        <v>5209</v>
      </c>
      <c r="F113" s="1">
        <f>ROUND(E113/D113*100,0)</f>
        <v>70</v>
      </c>
      <c r="G113" s="22" t="s">
        <v>15</v>
      </c>
      <c r="H113" s="22" t="s">
        <v>11</v>
      </c>
      <c r="I113" s="10">
        <v>8</v>
      </c>
    </row>
    <row r="114" spans="1:9" ht="30" x14ac:dyDescent="0.25">
      <c r="A114" s="6">
        <v>4</v>
      </c>
      <c r="B114" s="8" t="s">
        <v>12</v>
      </c>
      <c r="C114" s="22"/>
      <c r="D114" s="1">
        <v>1351.25</v>
      </c>
      <c r="E114" s="1">
        <v>44</v>
      </c>
      <c r="F114" s="1">
        <f>ROUND(E114/D114*100,0)</f>
        <v>3</v>
      </c>
      <c r="G114" s="26"/>
      <c r="H114" s="26"/>
      <c r="I114" s="10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v>1000</v>
      </c>
      <c r="E115" s="11">
        <v>1040</v>
      </c>
      <c r="F115" s="1">
        <f>ROUND(E115/D115*100,0)</f>
        <v>104</v>
      </c>
      <c r="G115" s="26"/>
      <c r="H115" s="26"/>
      <c r="I115" s="10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v>174.75</v>
      </c>
      <c r="E116" s="1">
        <v>153</v>
      </c>
      <c r="F116" s="9">
        <f>ROUND(E116/D116*100,2)</f>
        <v>87.55</v>
      </c>
      <c r="G116" s="26"/>
      <c r="H116" s="26"/>
      <c r="I116" s="10">
        <v>8</v>
      </c>
    </row>
    <row r="117" spans="1:9" x14ac:dyDescent="0.25">
      <c r="A117" s="6"/>
      <c r="B117" s="8" t="s">
        <v>23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32" t="s">
        <v>32</v>
      </c>
      <c r="C119" s="32"/>
      <c r="D119" s="32"/>
      <c r="E119" s="32"/>
      <c r="F119" s="32"/>
      <c r="G119" s="32"/>
      <c r="H119" s="32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39</v>
      </c>
      <c r="E120" s="1" t="s">
        <v>20</v>
      </c>
      <c r="F120" s="1" t="s">
        <v>21</v>
      </c>
      <c r="G120" s="1" t="s">
        <v>2</v>
      </c>
      <c r="H120" s="1" t="s">
        <v>3</v>
      </c>
      <c r="I120" s="1" t="s">
        <v>22</v>
      </c>
    </row>
    <row r="121" spans="1:9" x14ac:dyDescent="0.25">
      <c r="A121" s="6"/>
      <c r="B121" s="23" t="s">
        <v>19</v>
      </c>
      <c r="C121" s="22"/>
      <c r="D121" s="22"/>
      <c r="E121" s="22"/>
      <c r="F121" s="22"/>
      <c r="G121" s="22"/>
      <c r="H121" s="22"/>
      <c r="I121" s="12"/>
    </row>
    <row r="122" spans="1:9" ht="15" customHeight="1" x14ac:dyDescent="0.25">
      <c r="A122" s="24">
        <v>1</v>
      </c>
      <c r="B122" s="25" t="s">
        <v>5</v>
      </c>
      <c r="C122" s="22" t="s">
        <v>10</v>
      </c>
      <c r="D122" s="27" t="s">
        <v>38</v>
      </c>
      <c r="E122" s="27" t="s">
        <v>38</v>
      </c>
      <c r="F122" s="27">
        <f>ROUND(E130/(E129+E130)*100,0)</f>
        <v>33</v>
      </c>
      <c r="G122" s="22" t="s">
        <v>6</v>
      </c>
      <c r="H122" s="1" t="s">
        <v>7</v>
      </c>
      <c r="I122" s="38">
        <v>10</v>
      </c>
    </row>
    <row r="123" spans="1:9" x14ac:dyDescent="0.25">
      <c r="A123" s="24"/>
      <c r="B123" s="25"/>
      <c r="C123" s="26"/>
      <c r="D123" s="28"/>
      <c r="E123" s="28"/>
      <c r="F123" s="28"/>
      <c r="G123" s="22"/>
      <c r="H123" s="1" t="s">
        <v>8</v>
      </c>
      <c r="I123" s="39"/>
    </row>
    <row r="124" spans="1:9" ht="15" customHeight="1" x14ac:dyDescent="0.25">
      <c r="A124" s="24">
        <v>2</v>
      </c>
      <c r="B124" s="29" t="s">
        <v>34</v>
      </c>
      <c r="C124" s="27" t="s">
        <v>10</v>
      </c>
      <c r="D124" s="27" t="s">
        <v>38</v>
      </c>
      <c r="E124" s="27">
        <v>175</v>
      </c>
      <c r="F124" s="33">
        <f>ROUND(E124/(E127+E130)*100,2)</f>
        <v>2.92</v>
      </c>
      <c r="G124" s="27" t="s">
        <v>35</v>
      </c>
      <c r="H124" s="1" t="s">
        <v>36</v>
      </c>
      <c r="I124" s="38">
        <v>8</v>
      </c>
    </row>
    <row r="125" spans="1:9" x14ac:dyDescent="0.25">
      <c r="A125" s="24"/>
      <c r="B125" s="30"/>
      <c r="C125" s="28"/>
      <c r="D125" s="28"/>
      <c r="E125" s="28"/>
      <c r="F125" s="34"/>
      <c r="G125" s="28"/>
      <c r="H125" s="1" t="s">
        <v>37</v>
      </c>
      <c r="I125" s="39"/>
    </row>
    <row r="126" spans="1:9" s="14" customFormat="1" x14ac:dyDescent="0.25">
      <c r="A126" s="35" t="s">
        <v>33</v>
      </c>
      <c r="B126" s="36"/>
      <c r="C126" s="37"/>
      <c r="D126" s="7"/>
      <c r="E126" s="7"/>
      <c r="F126" s="7"/>
      <c r="G126" s="35"/>
      <c r="H126" s="36"/>
      <c r="I126" s="37"/>
    </row>
    <row r="127" spans="1:9" ht="30" customHeight="1" x14ac:dyDescent="0.25">
      <c r="A127" s="6">
        <v>3</v>
      </c>
      <c r="B127" s="8" t="s">
        <v>14</v>
      </c>
      <c r="C127" s="22" t="s">
        <v>18</v>
      </c>
      <c r="D127" s="9">
        <v>9076.5</v>
      </c>
      <c r="E127" s="1">
        <v>5485</v>
      </c>
      <c r="F127" s="1">
        <f>ROUND(E127/D127*100,0)</f>
        <v>60</v>
      </c>
      <c r="G127" s="22" t="s">
        <v>15</v>
      </c>
      <c r="H127" s="22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22"/>
      <c r="D128" s="9">
        <v>1422</v>
      </c>
      <c r="E128" s="1">
        <v>253</v>
      </c>
      <c r="F128" s="1">
        <f>ROUND(E128/D128*100,0)</f>
        <v>18</v>
      </c>
      <c r="G128" s="26"/>
      <c r="H128" s="26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6">
        <v>1602.5</v>
      </c>
      <c r="E129" s="1">
        <v>1050</v>
      </c>
      <c r="F129" s="1">
        <f>ROUND(E129/D129*100,0)</f>
        <v>66</v>
      </c>
      <c r="G129" s="26"/>
      <c r="H129" s="26"/>
      <c r="I129" s="6">
        <v>8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v>932</v>
      </c>
      <c r="E130" s="1">
        <v>506</v>
      </c>
      <c r="F130" s="9">
        <f>ROUND(E130/D130*100,2)</f>
        <v>54.29</v>
      </c>
      <c r="G130" s="26"/>
      <c r="H130" s="26"/>
      <c r="I130" s="6">
        <v>8</v>
      </c>
    </row>
    <row r="131" spans="1:9" x14ac:dyDescent="0.25">
      <c r="A131" s="6"/>
      <c r="B131" s="8" t="s">
        <v>23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2">
    <mergeCell ref="H1:I1"/>
    <mergeCell ref="F2:I2"/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G40:G41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H85:H88"/>
    <mergeCell ref="A82:A83"/>
    <mergeCell ref="B82:B83"/>
    <mergeCell ref="C82:C83"/>
    <mergeCell ref="D82:D83"/>
    <mergeCell ref="E82:E83"/>
    <mergeCell ref="F80:F81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E80:E81"/>
    <mergeCell ref="D80:D81"/>
    <mergeCell ref="A94:A95"/>
    <mergeCell ref="B94:B95"/>
    <mergeCell ref="C94:C95"/>
    <mergeCell ref="D94:D95"/>
    <mergeCell ref="E94:E95"/>
    <mergeCell ref="F94:F95"/>
    <mergeCell ref="G94:G95"/>
    <mergeCell ref="C85:C86"/>
    <mergeCell ref="G85:G88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F3:I3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L5:P5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  <mergeCell ref="B91:H91"/>
    <mergeCell ref="B93:H93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январь-март</vt:lpstr>
      <vt:lpstr>Лист2</vt:lpstr>
      <vt:lpstr>Лист3</vt:lpstr>
      <vt:lpstr>'январь-март'!Область_печати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2021-04-23T00:49:41Z</dcterms:modified>
</cp:coreProperties>
</file>