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 activeTab="1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A57" i="2" l="1"/>
  <c r="D40" i="2" l="1"/>
  <c r="D15" i="2"/>
  <c r="D14" i="3" l="1"/>
  <c r="D32" i="3"/>
  <c r="D38" i="3"/>
  <c r="C42" i="3" l="1"/>
  <c r="D46" i="2" l="1"/>
  <c r="C50" i="2" s="1"/>
</calcChain>
</file>

<file path=xl/sharedStrings.xml><?xml version="1.0" encoding="utf-8"?>
<sst xmlns="http://schemas.openxmlformats.org/spreadsheetml/2006/main" count="85" uniqueCount="45">
  <si>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</si>
  <si>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</si>
  <si>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</si>
  <si>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</si>
  <si>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</si>
  <si>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</si>
  <si>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</si>
  <si>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</si>
  <si>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</si>
  <si>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</si>
  <si>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</si>
  <si>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</si>
  <si>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</si>
  <si>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</si>
  <si>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</si>
  <si>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</si>
  <si>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</si>
  <si>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</si>
  <si>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</si>
  <si>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</si>
  <si>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</si>
  <si>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</si>
  <si>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</si>
  <si>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</si>
  <si>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</si>
  <si>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</si>
  <si>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</si>
  <si>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</si>
  <si>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</si>
  <si>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</si>
  <si>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</si>
  <si>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</si>
  <si>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</si>
  <si>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</si>
  <si>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</si>
  <si>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Центр здоровья</t>
  </si>
  <si>
    <t>160 / 862 (УЕТ)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</si>
  <si>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</t>
  </si>
  <si>
    <t>1 100 (услуг)</t>
  </si>
  <si>
    <t>Углубленная диспансеризация</t>
  </si>
  <si>
    <t xml:space="preserve"> 5 000/ 27 500 (УЕТ)</t>
  </si>
  <si>
    <t xml:space="preserve"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</si>
  <si>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>, оказываемой в амбулаторных условиях, на прикрепившихся лиц, с учетом показателей результативности деятельности медицинской организации</t>
    </r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</si>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</sst>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11" fillId="0" borderId="0" xfId="0" applyFont="1" applyFill="1"/>
    <xf numFmtId="165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 vertical="center"/>
    </xf>
    <xf numFmtId="165" fontId="6" fillId="0" borderId="1" xfId="5" applyNumberFormat="1" applyFont="1" applyBorder="1" applyAlignment="1">
      <alignment horizontal="center" wrapText="1"/>
    </xf>
    <xf numFmtId="164" fontId="6" fillId="0" borderId="1" xfId="5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0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view="pageBreakPreview" topLeftCell="A38" zoomScaleNormal="100" zoomScaleSheetLayoutView="100" workbookViewId="0">
      <selection sqref="A1:E57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7" t="s">
        <v>43</v>
      </c>
      <c r="E1" s="47"/>
    </row>
    <row r="2" spans="1:13" x14ac:dyDescent="0.25">
      <c r="C2" s="47" t="s">
        <v>8</v>
      </c>
      <c r="D2" s="47"/>
      <c r="E2" s="47"/>
    </row>
    <row r="3" spans="1:13" x14ac:dyDescent="0.25">
      <c r="C3" s="47" t="s">
        <v>44</v>
      </c>
      <c r="D3" s="47"/>
      <c r="E3" s="47"/>
    </row>
    <row r="4" spans="1:13" x14ac:dyDescent="0.25">
      <c r="C4" s="23"/>
      <c r="D4" s="23"/>
      <c r="E4" s="23"/>
    </row>
    <row r="5" spans="1:13" ht="56.25" customHeight="1" x14ac:dyDescent="0.25">
      <c r="A5" s="48" t="s">
        <v>37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10391</v>
      </c>
      <c r="D10" s="15">
        <v>434878981</v>
      </c>
    </row>
    <row r="11" spans="1:13" ht="15.75" x14ac:dyDescent="0.25">
      <c r="B11" s="19" t="s">
        <v>15</v>
      </c>
      <c r="C11" s="21">
        <v>7</v>
      </c>
      <c r="D11" s="15">
        <v>950355</v>
      </c>
    </row>
    <row r="12" spans="1:13" ht="15.75" x14ac:dyDescent="0.25">
      <c r="B12" s="4" t="s">
        <v>6</v>
      </c>
      <c r="C12" s="15" t="s">
        <v>38</v>
      </c>
      <c r="D12" s="15">
        <v>8253267</v>
      </c>
    </row>
    <row r="13" spans="1:13" ht="15.75" x14ac:dyDescent="0.25">
      <c r="B13" s="24" t="s">
        <v>12</v>
      </c>
      <c r="C13" s="26">
        <v>4</v>
      </c>
      <c r="D13" s="15">
        <v>519181</v>
      </c>
    </row>
    <row r="14" spans="1:13" ht="31.5" x14ac:dyDescent="0.25">
      <c r="B14" s="24" t="s">
        <v>13</v>
      </c>
      <c r="C14" s="26">
        <v>2</v>
      </c>
      <c r="D14" s="15">
        <v>320856</v>
      </c>
    </row>
    <row r="15" spans="1:13" ht="15.75" x14ac:dyDescent="0.25">
      <c r="B15" s="2" t="s">
        <v>2</v>
      </c>
      <c r="C15" s="11"/>
      <c r="D15" s="12">
        <f>SUM(D10:D14)-D11</f>
        <v>443972285</v>
      </c>
      <c r="F15" s="35"/>
      <c r="G15" s="36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167980</v>
      </c>
      <c r="D20" s="15">
        <v>63160500</v>
      </c>
      <c r="F20" s="35"/>
      <c r="G20" s="36"/>
    </row>
    <row r="21" spans="2:7" ht="15.75" x14ac:dyDescent="0.25">
      <c r="B21" s="4" t="s">
        <v>18</v>
      </c>
      <c r="C21" s="21">
        <v>39704</v>
      </c>
      <c r="D21" s="17">
        <v>35266339</v>
      </c>
    </row>
    <row r="22" spans="2:7" ht="31.5" x14ac:dyDescent="0.25">
      <c r="B22" s="19" t="s">
        <v>20</v>
      </c>
      <c r="C22" s="21">
        <v>900</v>
      </c>
      <c r="D22" s="55">
        <v>3258740</v>
      </c>
    </row>
    <row r="23" spans="2:7" ht="31.5" x14ac:dyDescent="0.25">
      <c r="B23" s="19" t="s">
        <v>19</v>
      </c>
      <c r="C23" s="21">
        <v>700</v>
      </c>
      <c r="D23" s="56"/>
    </row>
    <row r="24" spans="2:7" ht="15.75" x14ac:dyDescent="0.25">
      <c r="B24" s="19" t="s">
        <v>34</v>
      </c>
      <c r="C24" s="21">
        <v>60</v>
      </c>
      <c r="D24" s="57"/>
    </row>
    <row r="25" spans="2:7" ht="15.75" x14ac:dyDescent="0.25">
      <c r="B25" s="19" t="s">
        <v>10</v>
      </c>
      <c r="C25" s="21">
        <v>10691</v>
      </c>
      <c r="D25" s="27">
        <v>49990233</v>
      </c>
    </row>
    <row r="26" spans="2:7" ht="15.75" x14ac:dyDescent="0.25">
      <c r="B26" s="19" t="s">
        <v>39</v>
      </c>
      <c r="C26" s="21">
        <v>2817</v>
      </c>
      <c r="D26" s="27">
        <v>4293703</v>
      </c>
    </row>
    <row r="27" spans="2:7" ht="15.75" x14ac:dyDescent="0.25">
      <c r="B27" s="4" t="s">
        <v>11</v>
      </c>
      <c r="C27" s="21">
        <v>2706</v>
      </c>
      <c r="D27" s="17">
        <v>6479156</v>
      </c>
    </row>
    <row r="28" spans="2:7" ht="15.75" x14ac:dyDescent="0.25">
      <c r="B28" s="4" t="s">
        <v>7</v>
      </c>
      <c r="C28" s="25">
        <v>19103</v>
      </c>
      <c r="D28" s="17">
        <v>23140450</v>
      </c>
    </row>
    <row r="29" spans="2:7" ht="31.5" x14ac:dyDescent="0.25">
      <c r="B29" s="30" t="s">
        <v>24</v>
      </c>
      <c r="C29" s="14" t="s">
        <v>40</v>
      </c>
      <c r="D29" s="17">
        <v>7651133</v>
      </c>
      <c r="F29" s="35"/>
      <c r="G29" s="36"/>
    </row>
    <row r="30" spans="2:7" ht="31.5" x14ac:dyDescent="0.25">
      <c r="B30" s="19" t="s">
        <v>29</v>
      </c>
      <c r="C30" s="25">
        <v>6000</v>
      </c>
      <c r="D30" s="17">
        <v>757020</v>
      </c>
      <c r="F30" s="35"/>
      <c r="G30" s="36"/>
    </row>
    <row r="31" spans="2:7" ht="15.75" x14ac:dyDescent="0.25">
      <c r="B31" s="19" t="s">
        <v>30</v>
      </c>
      <c r="C31" s="25">
        <v>42476</v>
      </c>
      <c r="D31" s="17">
        <v>3626356</v>
      </c>
      <c r="F31" s="35"/>
      <c r="G31" s="36"/>
    </row>
    <row r="32" spans="2:7" ht="15.75" x14ac:dyDescent="0.25">
      <c r="B32" s="19" t="s">
        <v>14</v>
      </c>
      <c r="C32" s="25">
        <v>20000</v>
      </c>
      <c r="D32" s="17">
        <v>1809172</v>
      </c>
      <c r="F32" s="35"/>
      <c r="G32" s="36"/>
    </row>
    <row r="33" spans="2:7" ht="15.75" x14ac:dyDescent="0.25">
      <c r="B33" s="19" t="s">
        <v>21</v>
      </c>
      <c r="C33" s="25">
        <v>655</v>
      </c>
      <c r="D33" s="20">
        <v>632932</v>
      </c>
      <c r="F33" s="35"/>
      <c r="G33" s="36"/>
    </row>
    <row r="34" spans="2:7" ht="15.75" x14ac:dyDescent="0.25">
      <c r="B34" s="19" t="s">
        <v>32</v>
      </c>
      <c r="C34" s="25">
        <v>455</v>
      </c>
      <c r="D34" s="20">
        <v>496237</v>
      </c>
      <c r="F34" s="35"/>
      <c r="G34" s="36"/>
    </row>
    <row r="35" spans="2:7" ht="15.75" x14ac:dyDescent="0.25">
      <c r="B35" s="4" t="s">
        <v>6</v>
      </c>
      <c r="C35" s="25">
        <v>800</v>
      </c>
      <c r="D35" s="17">
        <v>6002376</v>
      </c>
      <c r="F35" s="35"/>
      <c r="G35" s="36"/>
    </row>
    <row r="36" spans="2:7" ht="15.75" x14ac:dyDescent="0.25">
      <c r="B36" s="19" t="s">
        <v>31</v>
      </c>
      <c r="C36" s="25">
        <v>250</v>
      </c>
      <c r="D36" s="20">
        <v>790979</v>
      </c>
      <c r="F36" s="35"/>
      <c r="G36" s="36"/>
    </row>
    <row r="37" spans="2:7" ht="30" x14ac:dyDescent="0.25">
      <c r="B37" s="28" t="s">
        <v>22</v>
      </c>
      <c r="C37" s="25">
        <v>105</v>
      </c>
      <c r="D37" s="20">
        <v>107050</v>
      </c>
      <c r="F37" s="35"/>
      <c r="G37" s="36"/>
    </row>
    <row r="38" spans="2:7" ht="15.75" x14ac:dyDescent="0.25">
      <c r="B38" s="28" t="s">
        <v>33</v>
      </c>
      <c r="C38" s="25">
        <v>100</v>
      </c>
      <c r="D38" s="20">
        <v>149316</v>
      </c>
      <c r="F38" s="35"/>
      <c r="G38" s="36"/>
    </row>
    <row r="39" spans="2:7" ht="47.25" x14ac:dyDescent="0.25">
      <c r="B39" s="19" t="s">
        <v>23</v>
      </c>
      <c r="C39" s="25">
        <v>50</v>
      </c>
      <c r="D39" s="20">
        <v>13281</v>
      </c>
      <c r="F39" s="35"/>
      <c r="G39" s="36"/>
    </row>
    <row r="40" spans="2:7" ht="15.75" x14ac:dyDescent="0.25">
      <c r="B40" s="2" t="s">
        <v>2</v>
      </c>
      <c r="C40" s="11"/>
      <c r="D40" s="18">
        <f>SUM(D20:D39)</f>
        <v>207624973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2440</v>
      </c>
      <c r="D45" s="16">
        <v>38684679</v>
      </c>
    </row>
    <row r="46" spans="2:7" ht="15.75" x14ac:dyDescent="0.25">
      <c r="B46" s="2" t="s">
        <v>2</v>
      </c>
      <c r="C46" s="11"/>
      <c r="D46" s="12">
        <f>SUM(D45)</f>
        <v>38684679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9" t="s">
        <v>3</v>
      </c>
      <c r="C49" s="51" t="s">
        <v>1</v>
      </c>
      <c r="D49" s="52"/>
    </row>
    <row r="50" spans="1:5" ht="16.5" thickBot="1" x14ac:dyDescent="0.3">
      <c r="B50" s="50"/>
      <c r="C50" s="53">
        <f>D15+D40+D46</f>
        <v>690281937</v>
      </c>
      <c r="D50" s="54"/>
      <c r="E50" s="34"/>
    </row>
    <row r="52" spans="1:5" x14ac:dyDescent="0.25">
      <c r="B52" s="34"/>
      <c r="C52" s="34"/>
      <c r="D52" s="34"/>
      <c r="E52" s="31"/>
    </row>
    <row r="53" spans="1:5" ht="51" customHeight="1" x14ac:dyDescent="0.25">
      <c r="A53" s="46" t="s">
        <v>42</v>
      </c>
      <c r="B53" s="46"/>
      <c r="C53" s="46"/>
      <c r="D53" s="46"/>
      <c r="E53" s="33"/>
    </row>
    <row r="55" spans="1:5" x14ac:dyDescent="0.25">
      <c r="A55" s="44" t="s">
        <v>25</v>
      </c>
      <c r="B55" s="45" t="s">
        <v>26</v>
      </c>
      <c r="C55" s="45"/>
      <c r="D55" s="31"/>
    </row>
    <row r="56" spans="1:5" ht="75" x14ac:dyDescent="0.25">
      <c r="A56" s="44"/>
      <c r="B56" s="32" t="s">
        <v>28</v>
      </c>
      <c r="C56" s="32" t="s">
        <v>27</v>
      </c>
      <c r="D56" s="33"/>
    </row>
    <row r="57" spans="1:5" x14ac:dyDescent="0.25">
      <c r="A57" s="43">
        <f>B57+C57</f>
        <v>57838</v>
      </c>
      <c r="B57" s="42">
        <v>36767</v>
      </c>
      <c r="C57" s="42">
        <v>21071</v>
      </c>
    </row>
  </sheetData>
  <mergeCells count="11">
    <mergeCell ref="A55:A56"/>
    <mergeCell ref="B55:C55"/>
    <mergeCell ref="A53:D53"/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65" orientation="portrait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topLeftCell="A20" workbookViewId="0">
      <selection sqref="A1:E43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7"/>
      <c r="D1" s="58"/>
      <c r="E1" s="58"/>
    </row>
    <row r="2" spans="1:5" x14ac:dyDescent="0.25">
      <c r="A2" s="10"/>
      <c r="B2" s="10"/>
      <c r="C2" s="58"/>
      <c r="D2" s="58"/>
      <c r="E2" s="58"/>
    </row>
    <row r="3" spans="1:5" x14ac:dyDescent="0.25">
      <c r="A3" s="10"/>
      <c r="B3" s="10"/>
      <c r="C3" s="58"/>
      <c r="D3" s="58"/>
      <c r="E3" s="58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8" t="s">
        <v>41</v>
      </c>
      <c r="B5" s="48"/>
      <c r="C5" s="48"/>
      <c r="D5" s="48"/>
      <c r="E5" s="48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21">
        <v>444</v>
      </c>
      <c r="D10" s="15">
        <v>19660196</v>
      </c>
      <c r="E10" s="10"/>
    </row>
    <row r="11" spans="1:5" ht="31.5" x14ac:dyDescent="0.25">
      <c r="A11" s="10"/>
      <c r="B11" s="19" t="s">
        <v>15</v>
      </c>
      <c r="C11" s="21">
        <v>3</v>
      </c>
      <c r="D11" s="15">
        <v>29169</v>
      </c>
      <c r="E11" s="10"/>
    </row>
    <row r="12" spans="1:5" ht="15.75" x14ac:dyDescent="0.25">
      <c r="A12" s="10"/>
      <c r="B12" s="4" t="s">
        <v>6</v>
      </c>
      <c r="C12" s="21">
        <v>23</v>
      </c>
      <c r="D12" s="15">
        <v>162691</v>
      </c>
      <c r="E12" s="10"/>
    </row>
    <row r="13" spans="1:5" ht="31.5" x14ac:dyDescent="0.25">
      <c r="A13" s="10"/>
      <c r="B13" s="24" t="s">
        <v>13</v>
      </c>
      <c r="C13" s="21">
        <v>2</v>
      </c>
      <c r="D13" s="15">
        <v>302493</v>
      </c>
      <c r="E13" s="10"/>
    </row>
    <row r="14" spans="1:5" ht="15.75" x14ac:dyDescent="0.25">
      <c r="A14" s="10"/>
      <c r="B14" s="2" t="s">
        <v>2</v>
      </c>
      <c r="C14" s="11"/>
      <c r="D14" s="12">
        <f>D10+D12+D13</f>
        <v>20125380</v>
      </c>
      <c r="E14" s="10"/>
    </row>
    <row r="15" spans="1:5" x14ac:dyDescent="0.25">
      <c r="A15" s="10"/>
      <c r="B15" s="10"/>
      <c r="C15" s="10"/>
      <c r="D15" s="10"/>
      <c r="E15" s="10"/>
    </row>
    <row r="16" spans="1:5" x14ac:dyDescent="0.25">
      <c r="A16" s="10"/>
      <c r="B16" s="10"/>
      <c r="C16" s="10"/>
      <c r="D16" s="10"/>
      <c r="E16" s="10"/>
    </row>
    <row r="17" spans="1:5" ht="28.5" x14ac:dyDescent="0.25">
      <c r="A17" s="10"/>
      <c r="B17" s="6" t="s">
        <v>0</v>
      </c>
      <c r="C17" s="6" t="s">
        <v>16</v>
      </c>
      <c r="D17" s="7" t="s">
        <v>1</v>
      </c>
      <c r="E17" s="10"/>
    </row>
    <row r="18" spans="1:5" ht="15.75" x14ac:dyDescent="0.25">
      <c r="A18" s="10"/>
      <c r="B18" s="5">
        <v>1</v>
      </c>
      <c r="C18" s="5">
        <v>2</v>
      </c>
      <c r="D18" s="5">
        <v>3</v>
      </c>
      <c r="E18" s="10"/>
    </row>
    <row r="19" spans="1:5" ht="15.75" x14ac:dyDescent="0.25">
      <c r="A19" s="10"/>
      <c r="B19" s="4" t="s">
        <v>17</v>
      </c>
      <c r="C19" s="38">
        <v>5493</v>
      </c>
      <c r="D19" s="15">
        <v>2899910</v>
      </c>
      <c r="E19" s="10"/>
    </row>
    <row r="20" spans="1:5" ht="15.75" x14ac:dyDescent="0.25">
      <c r="A20" s="10"/>
      <c r="B20" s="4" t="s">
        <v>18</v>
      </c>
      <c r="C20" s="38">
        <v>1070</v>
      </c>
      <c r="D20" s="15">
        <v>1483185</v>
      </c>
      <c r="E20" s="10"/>
    </row>
    <row r="21" spans="1:5" ht="15.75" x14ac:dyDescent="0.25">
      <c r="A21" s="10"/>
      <c r="B21" s="4" t="s">
        <v>7</v>
      </c>
      <c r="C21" s="38">
        <v>646</v>
      </c>
      <c r="D21" s="15">
        <v>692983</v>
      </c>
      <c r="E21" s="10"/>
    </row>
    <row r="22" spans="1:5" ht="31.5" x14ac:dyDescent="0.25">
      <c r="A22" s="10"/>
      <c r="B22" s="19" t="s">
        <v>20</v>
      </c>
      <c r="C22" s="21">
        <v>37</v>
      </c>
      <c r="D22" s="55">
        <v>9653</v>
      </c>
      <c r="E22" s="10"/>
    </row>
    <row r="23" spans="1:5" ht="31.5" x14ac:dyDescent="0.25">
      <c r="A23" s="10"/>
      <c r="B23" s="19" t="s">
        <v>19</v>
      </c>
      <c r="C23" s="21">
        <v>1</v>
      </c>
      <c r="D23" s="57"/>
      <c r="E23" s="10"/>
    </row>
    <row r="24" spans="1:5" ht="31.5" x14ac:dyDescent="0.25">
      <c r="A24" s="10"/>
      <c r="B24" s="30" t="s">
        <v>24</v>
      </c>
      <c r="C24" s="14" t="s">
        <v>36</v>
      </c>
      <c r="D24" s="39">
        <v>239677</v>
      </c>
      <c r="E24" s="10"/>
    </row>
    <row r="25" spans="1:5" ht="15.75" x14ac:dyDescent="0.25">
      <c r="A25" s="10"/>
      <c r="B25" s="19" t="s">
        <v>35</v>
      </c>
      <c r="C25" s="40">
        <v>0</v>
      </c>
      <c r="D25" s="41">
        <v>0</v>
      </c>
      <c r="E25" s="10"/>
    </row>
    <row r="26" spans="1:5" ht="31.5" x14ac:dyDescent="0.25">
      <c r="A26" s="10"/>
      <c r="B26" s="19" t="s">
        <v>29</v>
      </c>
      <c r="C26" s="40">
        <v>198</v>
      </c>
      <c r="D26" s="41">
        <v>23728</v>
      </c>
      <c r="E26" s="10"/>
    </row>
    <row r="27" spans="1:5" ht="15.75" x14ac:dyDescent="0.25">
      <c r="A27" s="10"/>
      <c r="B27" s="19" t="s">
        <v>30</v>
      </c>
      <c r="C27" s="40">
        <v>302</v>
      </c>
      <c r="D27" s="41">
        <v>30310</v>
      </c>
      <c r="E27" s="10"/>
    </row>
    <row r="28" spans="1:5" ht="15.75" x14ac:dyDescent="0.25">
      <c r="A28" s="10"/>
      <c r="B28" s="19" t="s">
        <v>14</v>
      </c>
      <c r="C28" s="40">
        <v>287</v>
      </c>
      <c r="D28" s="41">
        <v>24459</v>
      </c>
      <c r="E28" s="10"/>
    </row>
    <row r="29" spans="1:5" ht="15" customHeight="1" x14ac:dyDescent="0.25">
      <c r="A29" s="10"/>
      <c r="B29" s="19" t="s">
        <v>21</v>
      </c>
      <c r="C29" s="40">
        <v>9</v>
      </c>
      <c r="D29" s="41">
        <v>11026</v>
      </c>
      <c r="E29" s="10"/>
    </row>
    <row r="30" spans="1:5" ht="15.75" x14ac:dyDescent="0.25">
      <c r="A30" s="10"/>
      <c r="B30" s="19" t="s">
        <v>32</v>
      </c>
      <c r="C30" s="40">
        <v>6</v>
      </c>
      <c r="D30" s="41">
        <v>948</v>
      </c>
      <c r="E30" s="10"/>
    </row>
    <row r="31" spans="1:5" ht="15.75" x14ac:dyDescent="0.25">
      <c r="A31" s="10"/>
      <c r="B31" s="4" t="s">
        <v>6</v>
      </c>
      <c r="C31" s="40">
        <v>8</v>
      </c>
      <c r="D31" s="41">
        <v>57517</v>
      </c>
      <c r="E31" s="10"/>
    </row>
    <row r="32" spans="1:5" ht="15.75" x14ac:dyDescent="0.25">
      <c r="A32" s="10"/>
      <c r="B32" s="2" t="s">
        <v>2</v>
      </c>
      <c r="C32" s="11"/>
      <c r="D32" s="18">
        <f>SUM(D19:D31)</f>
        <v>5473396</v>
      </c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ht="15.75" x14ac:dyDescent="0.25">
      <c r="A35" s="10"/>
      <c r="B35" s="5" t="s">
        <v>4</v>
      </c>
      <c r="C35" s="6" t="s">
        <v>9</v>
      </c>
      <c r="D35" s="7" t="s">
        <v>1</v>
      </c>
      <c r="E35" s="10"/>
    </row>
    <row r="36" spans="1:5" ht="15.75" x14ac:dyDescent="0.25">
      <c r="A36" s="10"/>
      <c r="B36" s="8">
        <v>1</v>
      </c>
      <c r="C36" s="8">
        <v>2</v>
      </c>
      <c r="D36" s="8">
        <v>3</v>
      </c>
      <c r="E36" s="10"/>
    </row>
    <row r="37" spans="1:5" ht="15.75" x14ac:dyDescent="0.25">
      <c r="A37" s="10"/>
      <c r="B37" s="13" t="s">
        <v>4</v>
      </c>
      <c r="C37" s="22">
        <v>53</v>
      </c>
      <c r="D37" s="16">
        <v>1026336</v>
      </c>
      <c r="E37" s="10"/>
    </row>
    <row r="38" spans="1:5" ht="15.75" x14ac:dyDescent="0.25">
      <c r="A38" s="10"/>
      <c r="B38" s="2" t="s">
        <v>2</v>
      </c>
      <c r="C38" s="11"/>
      <c r="D38" s="12">
        <f>SUM(D37)</f>
        <v>1026336</v>
      </c>
      <c r="E38" s="10"/>
    </row>
    <row r="39" spans="1:5" x14ac:dyDescent="0.25">
      <c r="A39" s="10"/>
      <c r="B39" s="10"/>
      <c r="C39" s="10"/>
      <c r="D39" s="10"/>
      <c r="E39" s="10"/>
    </row>
    <row r="40" spans="1:5" ht="15.75" thickBot="1" x14ac:dyDescent="0.3">
      <c r="A40" s="10"/>
      <c r="B40" s="10"/>
      <c r="C40" s="10"/>
      <c r="D40" s="10"/>
      <c r="E40" s="10"/>
    </row>
    <row r="41" spans="1:5" x14ac:dyDescent="0.25">
      <c r="A41" s="10"/>
      <c r="B41" s="49" t="s">
        <v>3</v>
      </c>
      <c r="C41" s="51" t="s">
        <v>1</v>
      </c>
      <c r="D41" s="52"/>
      <c r="E41" s="9"/>
    </row>
    <row r="42" spans="1:5" ht="16.5" thickBot="1" x14ac:dyDescent="0.3">
      <c r="A42" s="10"/>
      <c r="B42" s="50"/>
      <c r="C42" s="53">
        <f>D14+D32+D38</f>
        <v>26625112</v>
      </c>
      <c r="D42" s="54"/>
      <c r="E42" s="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2:D2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2022-02-09T02:45:41Z</cp:lastPrinted>
  <dcterms:created xsi:type="dcterms:W3CDTF">2013-02-07T03:36:37Z</dcterms:created>
  <dcterms:modified xsi:type="dcterms:W3CDTF">2022-02-09T02:45:45Z</dcterms:modified>
</cp:coreProperties>
</file>