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50" windowWidth="27795" windowHeight="10935"/>
  </bookViews>
  <sheets>
    <sheet name="среднегодовая 2023" sheetId="2" r:id="rId1"/>
  </sheets>
  <calcPr calcId="144525"/>
</workbook>
</file>

<file path=xl/calcChain.xml><?xml version="1.0" encoding="utf-8"?>
<calcChain xmlns="http://schemas.openxmlformats.org/spreadsheetml/2006/main">
  <c r="D40" i="2" l="1"/>
  <c r="D47" i="2" l="1"/>
  <c r="C47" i="2"/>
  <c r="D13" i="2" l="1"/>
  <c r="C51" i="2" l="1"/>
</calcChain>
</file>

<file path=xl/sharedStrings.xml><?xml version="1.0" encoding="utf-8"?>
<sst xmlns="http://schemas.openxmlformats.org/spreadsheetml/2006/main" count="57" uniqueCount="41">
  <si>
    <t>Итого</t>
  </si>
  <si>
    <t>Финансирование, руб</t>
  </si>
  <si>
    <t>Глобальный бюджет</t>
  </si>
  <si>
    <t>Стационарная помощь</t>
  </si>
  <si>
    <t>Высокотехнологичная медицинская помощь</t>
  </si>
  <si>
    <t>к решению комиссии по разработке ТП ОМС</t>
  </si>
  <si>
    <t>Амбулаторно - поликлиническая помощь</t>
  </si>
  <si>
    <t>Законченный случай</t>
  </si>
  <si>
    <t>структурное подразделение на станции г. Облучье</t>
  </si>
  <si>
    <t>Неотложная мед.помощь</t>
  </si>
  <si>
    <t>Дневной стационар</t>
  </si>
  <si>
    <t>Проф. осмотры</t>
  </si>
  <si>
    <t>10 (услуг)</t>
  </si>
  <si>
    <t>Объем</t>
  </si>
  <si>
    <t>Посещения с иными целями</t>
  </si>
  <si>
    <t>Обращения по поводу заболевания</t>
  </si>
  <si>
    <t>Эндоскопические диагностические исследования</t>
  </si>
  <si>
    <t>УЗИ сердечно-сосудистой системы</t>
  </si>
  <si>
    <t>Диспансеризация</t>
  </si>
  <si>
    <t>Посещения с иными целями  по стоматологии</t>
  </si>
  <si>
    <t>Определение РНК коронавируса ТОРС(SARS-cov) в мазках со слизистой оболочки носоглотки и ротоглотки методом ПЦР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</si>
  <si>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</si>
  <si>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МРТ</t>
  </si>
  <si>
    <t xml:space="preserve">СКТ </t>
  </si>
  <si>
    <t>Забор материала для проведения анализа на COVID-19</t>
  </si>
  <si>
    <t>в том числе по профилю "Онкология"</t>
  </si>
  <si>
    <t>Флюорография</t>
  </si>
  <si>
    <t>30 (услуг)</t>
  </si>
  <si>
    <t>20 (услуг)</t>
  </si>
  <si>
    <t>Углубленная диспансеризация</t>
  </si>
  <si>
    <t>Расшифровка, описание и интерпретация электрокардиографических данных</t>
  </si>
  <si>
    <t>100 (услуг)</t>
  </si>
  <si>
    <t>15 (услуг)</t>
  </si>
  <si>
    <t>100/ 300 (УЕТ)</t>
  </si>
  <si>
    <t>Суточное мониторирование артериального давления</t>
  </si>
  <si>
    <t>Холтеровское мониторирование сердечного ритма</t>
  </si>
  <si>
    <t>25 (услуг)</t>
  </si>
  <si>
    <t>Диспансерное наблюдение взрослого населения</t>
  </si>
  <si>
    <t>Приложение № 1</t>
  </si>
  <si>
    <t xml:space="preserve">Объемы финансирования ЧУЗ "Клиническая больница  "РЖД-Медицина" г. Хабаровск,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2023 года (с 01.07.2023)                                                                              </t>
  </si>
  <si>
    <t>от "27" июля 2023 г. № 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</si>
</sst>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  <numFmt numFmtId="167" formatCode="#,##0_ ;\-#,##0\ 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6">
    <xf numFmtId="0" fontId="0" fillId="0" borderId="0"/>
    <xf numFmtId="0" fontId="4" fillId="0" borderId="0"/>
    <xf numFmtId="0" fontId="1" fillId="0" borderId="0"/>
    <xf numFmtId="164" fontId="5" fillId="0" borderId="0" applyFont="0" applyFill="0" applyBorder="0" applyAlignment="0" applyProtection="0"/>
    <xf numFmtId="0" fontId="5" fillId="0" borderId="0"/>
    <xf numFmtId="165" fontId="1" fillId="0" borderId="0" applyFont="0" applyFill="0" applyBorder="0" applyAlignment="0" applyProtection="0"/>
  </cellStyleXfs>
  <cellXfs count="57">
    <xf numFmtId="0" fontId="0" fillId="0" borderId="0" xfId="0"/>
    <xf numFmtId="0" fontId="2" fillId="0" borderId="0" xfId="0" applyFont="1" applyAlignment="1">
      <alignment vertical="center" wrapText="1"/>
    </xf>
    <xf numFmtId="0" fontId="3" fillId="0" borderId="0" xfId="0" applyFont="1" applyBorder="1" applyAlignment="1"/>
    <xf numFmtId="0" fontId="2" fillId="0" borderId="1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0" xfId="0" applyFont="1"/>
    <xf numFmtId="0" fontId="6" fillId="0" borderId="1" xfId="0" applyFont="1" applyBorder="1"/>
    <xf numFmtId="0" fontId="8" fillId="0" borderId="1" xfId="0" applyFont="1" applyBorder="1" applyAlignment="1">
      <alignment horizontal="left" vertical="center" wrapText="1"/>
    </xf>
    <xf numFmtId="166" fontId="8" fillId="0" borderId="1" xfId="5" applyNumberFormat="1" applyFont="1" applyBorder="1"/>
    <xf numFmtId="0" fontId="8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wrapText="1"/>
    </xf>
    <xf numFmtId="166" fontId="8" fillId="0" borderId="1" xfId="5" applyNumberFormat="1" applyFont="1" applyBorder="1" applyAlignment="1">
      <alignment horizontal="center" vertical="center"/>
    </xf>
    <xf numFmtId="166" fontId="2" fillId="0" borderId="1" xfId="0" applyNumberFormat="1" applyFont="1" applyBorder="1"/>
    <xf numFmtId="0" fontId="8" fillId="0" borderId="1" xfId="0" applyFont="1" applyBorder="1"/>
    <xf numFmtId="0" fontId="6" fillId="0" borderId="0" xfId="0" applyFont="1" applyBorder="1"/>
    <xf numFmtId="0" fontId="7" fillId="0" borderId="0" xfId="0" applyFont="1"/>
    <xf numFmtId="0" fontId="8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7" fillId="0" borderId="0" xfId="0" applyFont="1"/>
    <xf numFmtId="0" fontId="2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7" fillId="0" borderId="0" xfId="0" applyFont="1"/>
    <xf numFmtId="0" fontId="8" fillId="0" borderId="4" xfId="0" applyFont="1" applyBorder="1" applyAlignment="1">
      <alignment horizontal="left" vertical="center" wrapText="1"/>
    </xf>
    <xf numFmtId="0" fontId="8" fillId="0" borderId="1" xfId="0" applyFont="1" applyBorder="1" applyAlignment="1">
      <alignment wrapText="1"/>
    </xf>
    <xf numFmtId="3" fontId="8" fillId="0" borderId="4" xfId="0" applyNumberFormat="1" applyFont="1" applyBorder="1" applyAlignment="1">
      <alignment horizontal="center" vertical="center" wrapText="1"/>
    </xf>
    <xf numFmtId="167" fontId="8" fillId="0" borderId="1" xfId="5" applyNumberFormat="1" applyFont="1" applyBorder="1" applyAlignment="1">
      <alignment horizontal="center" vertical="center" wrapText="1"/>
    </xf>
    <xf numFmtId="3" fontId="8" fillId="0" borderId="1" xfId="5" applyNumberFormat="1" applyFont="1" applyBorder="1" applyAlignment="1">
      <alignment horizontal="center" vertical="center" wrapText="1"/>
    </xf>
    <xf numFmtId="166" fontId="8" fillId="0" borderId="1" xfId="5" applyNumberFormat="1" applyFont="1" applyBorder="1" applyAlignment="1">
      <alignment horizontal="center"/>
    </xf>
    <xf numFmtId="3" fontId="8" fillId="0" borderId="1" xfId="0" applyNumberFormat="1" applyFont="1" applyBorder="1" applyAlignment="1">
      <alignment horizontal="center" vertical="center" wrapText="1"/>
    </xf>
    <xf numFmtId="0" fontId="8" fillId="0" borderId="1" xfId="0" applyFont="1" applyFill="1" applyBorder="1" applyAlignment="1">
      <alignment wrapText="1"/>
    </xf>
    <xf numFmtId="0" fontId="9" fillId="0" borderId="1" xfId="0" applyFont="1" applyBorder="1" applyAlignment="1">
      <alignment vertical="center" wrapText="1"/>
    </xf>
    <xf numFmtId="0" fontId="8" fillId="0" borderId="5" xfId="0" applyFont="1" applyBorder="1" applyAlignment="1">
      <alignment wrapText="1"/>
    </xf>
    <xf numFmtId="166" fontId="2" fillId="0" borderId="0" xfId="0" applyNumberFormat="1" applyFont="1" applyBorder="1"/>
    <xf numFmtId="166" fontId="8" fillId="0" borderId="1" xfId="5" applyNumberFormat="1" applyFont="1" applyBorder="1" applyAlignment="1">
      <alignment vertical="center"/>
    </xf>
    <xf numFmtId="3" fontId="8" fillId="0" borderId="1" xfId="0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vertical="center" wrapText="1"/>
    </xf>
    <xf numFmtId="3" fontId="2" fillId="0" borderId="1" xfId="0" applyNumberFormat="1" applyFont="1" applyBorder="1"/>
    <xf numFmtId="3" fontId="2" fillId="0" borderId="0" xfId="0" applyNumberFormat="1" applyFont="1" applyBorder="1"/>
    <xf numFmtId="0" fontId="2" fillId="0" borderId="0" xfId="0" applyFont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3" fontId="2" fillId="0" borderId="2" xfId="0" applyNumberFormat="1" applyFont="1" applyBorder="1" applyAlignment="1">
      <alignment horizontal="center"/>
    </xf>
    <xf numFmtId="3" fontId="2" fillId="0" borderId="3" xfId="0" applyNumberFormat="1" applyFont="1" applyBorder="1" applyAlignment="1">
      <alignment horizontal="center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7" fillId="0" borderId="0" xfId="0" applyFont="1" applyFill="1"/>
    <xf numFmtId="0" fontId="7" fillId="0" borderId="0" xfId="0" applyFont="1" applyFill="1" applyAlignment="1">
      <alignment horizontal="right"/>
    </xf>
  </cellXfs>
  <cellStyles count="6">
    <cellStyle name="Денежный 2" xfId="3"/>
    <cellStyle name="Обычный" xfId="0" builtinId="0"/>
    <cellStyle name="Обычный 2" xfId="2"/>
    <cellStyle name="Обычный 2 2" xfId="1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51"/>
  <sheetViews>
    <sheetView tabSelected="1" zoomScaleNormal="100" zoomScaleSheetLayoutView="100" workbookViewId="0">
      <selection activeCell="D1" sqref="C1:E3"/>
    </sheetView>
  </sheetViews>
  <sheetFormatPr defaultRowHeight="15" x14ac:dyDescent="0.25"/>
  <cols>
    <col min="1" max="1" width="9.140625" style="7"/>
    <col min="2" max="2" width="37.42578125" style="7" customWidth="1"/>
    <col min="3" max="3" width="22.28515625" style="7" customWidth="1"/>
    <col min="4" max="4" width="27.42578125" style="7" customWidth="1"/>
    <col min="5" max="16384" width="9.140625" style="7"/>
  </cols>
  <sheetData>
    <row r="1" spans="1:13" x14ac:dyDescent="0.25">
      <c r="C1" s="55"/>
      <c r="D1" s="56" t="s">
        <v>38</v>
      </c>
      <c r="E1" s="56"/>
    </row>
    <row r="2" spans="1:13" x14ac:dyDescent="0.25">
      <c r="C2" s="56" t="s">
        <v>5</v>
      </c>
      <c r="D2" s="56"/>
      <c r="E2" s="56"/>
    </row>
    <row r="3" spans="1:13" x14ac:dyDescent="0.25">
      <c r="C3" s="56" t="s">
        <v>40</v>
      </c>
      <c r="D3" s="56"/>
      <c r="E3" s="56"/>
    </row>
    <row r="5" spans="1:13" ht="75.75" customHeight="1" x14ac:dyDescent="0.25">
      <c r="A5" s="42" t="s">
        <v>39</v>
      </c>
      <c r="B5" s="42"/>
      <c r="C5" s="42"/>
      <c r="D5" s="42"/>
      <c r="E5" s="42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15.75" x14ac:dyDescent="0.25">
      <c r="B8" s="6" t="s">
        <v>3</v>
      </c>
      <c r="C8" s="6" t="s">
        <v>7</v>
      </c>
      <c r="D8" s="6" t="s">
        <v>1</v>
      </c>
      <c r="E8" s="4"/>
      <c r="F8" s="4"/>
    </row>
    <row r="9" spans="1:13" ht="15.75" x14ac:dyDescent="0.25">
      <c r="B9" s="5">
        <v>1</v>
      </c>
      <c r="C9" s="5">
        <v>2</v>
      </c>
      <c r="D9" s="5">
        <v>3</v>
      </c>
      <c r="E9" s="4"/>
      <c r="F9" s="4"/>
    </row>
    <row r="10" spans="1:13" ht="15.75" x14ac:dyDescent="0.25">
      <c r="B10" s="9" t="s">
        <v>3</v>
      </c>
      <c r="C10" s="11">
        <v>260</v>
      </c>
      <c r="D10" s="10">
        <v>18910084</v>
      </c>
    </row>
    <row r="11" spans="1:13" s="25" customFormat="1" ht="23.25" customHeight="1" x14ac:dyDescent="0.25">
      <c r="B11" s="18" t="s">
        <v>25</v>
      </c>
      <c r="C11" s="18">
        <v>0</v>
      </c>
      <c r="D11" s="10">
        <v>0</v>
      </c>
    </row>
    <row r="12" spans="1:13" ht="30" x14ac:dyDescent="0.25">
      <c r="B12" s="12" t="s">
        <v>4</v>
      </c>
      <c r="C12" s="11">
        <v>90</v>
      </c>
      <c r="D12" s="13">
        <v>17567321</v>
      </c>
    </row>
    <row r="13" spans="1:13" ht="15.75" x14ac:dyDescent="0.25">
      <c r="B13" s="3" t="s">
        <v>0</v>
      </c>
      <c r="C13" s="8"/>
      <c r="D13" s="14">
        <f>D10+D12</f>
        <v>36477405</v>
      </c>
    </row>
    <row r="14" spans="1:13" s="25" customFormat="1" ht="15.75" x14ac:dyDescent="0.25">
      <c r="B14" s="19"/>
      <c r="C14" s="16"/>
      <c r="D14" s="36"/>
    </row>
    <row r="16" spans="1:13" ht="28.5" x14ac:dyDescent="0.25">
      <c r="B16" s="22" t="s">
        <v>6</v>
      </c>
      <c r="C16" s="22" t="s">
        <v>13</v>
      </c>
      <c r="D16" s="23" t="s">
        <v>1</v>
      </c>
    </row>
    <row r="17" spans="2:4" ht="16.5" customHeight="1" x14ac:dyDescent="0.25">
      <c r="B17" s="21">
        <v>1</v>
      </c>
      <c r="C17" s="21">
        <v>2</v>
      </c>
      <c r="D17" s="21">
        <v>3</v>
      </c>
    </row>
    <row r="18" spans="2:4" s="25" customFormat="1" ht="16.5" customHeight="1" x14ac:dyDescent="0.25">
      <c r="B18" s="15" t="s">
        <v>14</v>
      </c>
      <c r="C18" s="30">
        <v>500</v>
      </c>
      <c r="D18" s="31">
        <v>245797</v>
      </c>
    </row>
    <row r="19" spans="2:4" s="25" customFormat="1" ht="16.5" customHeight="1" x14ac:dyDescent="0.25">
      <c r="B19" s="15" t="s">
        <v>15</v>
      </c>
      <c r="C19" s="32">
        <v>100</v>
      </c>
      <c r="D19" s="10">
        <v>145196</v>
      </c>
    </row>
    <row r="20" spans="2:4" s="25" customFormat="1" ht="47.25" x14ac:dyDescent="0.25">
      <c r="B20" s="27" t="s">
        <v>30</v>
      </c>
      <c r="C20" s="32" t="s">
        <v>27</v>
      </c>
      <c r="D20" s="37">
        <v>7691</v>
      </c>
    </row>
    <row r="21" spans="2:4" s="25" customFormat="1" ht="31.5" x14ac:dyDescent="0.25">
      <c r="B21" s="27" t="s">
        <v>24</v>
      </c>
      <c r="C21" s="38" t="s">
        <v>31</v>
      </c>
      <c r="D21" s="37">
        <v>12178</v>
      </c>
    </row>
    <row r="22" spans="2:4" s="25" customFormat="1" ht="63" x14ac:dyDescent="0.25">
      <c r="B22" s="27" t="s">
        <v>20</v>
      </c>
      <c r="C22" s="38" t="s">
        <v>31</v>
      </c>
      <c r="D22" s="37">
        <v>59700</v>
      </c>
    </row>
    <row r="23" spans="2:4" s="25" customFormat="1" ht="15.75" x14ac:dyDescent="0.25">
      <c r="B23" s="27" t="s">
        <v>26</v>
      </c>
      <c r="C23" s="38" t="s">
        <v>28</v>
      </c>
      <c r="D23" s="37">
        <v>2449</v>
      </c>
    </row>
    <row r="24" spans="2:4" s="25" customFormat="1" ht="15.75" x14ac:dyDescent="0.25">
      <c r="B24" s="27" t="s">
        <v>17</v>
      </c>
      <c r="C24" s="38" t="s">
        <v>32</v>
      </c>
      <c r="D24" s="37">
        <v>11362</v>
      </c>
    </row>
    <row r="25" spans="2:4" s="25" customFormat="1" ht="31.5" x14ac:dyDescent="0.25">
      <c r="B25" s="35" t="s">
        <v>16</v>
      </c>
      <c r="C25" s="38" t="s">
        <v>32</v>
      </c>
      <c r="D25" s="37">
        <v>45248</v>
      </c>
    </row>
    <row r="26" spans="2:4" s="25" customFormat="1" ht="45" customHeight="1" x14ac:dyDescent="0.25">
      <c r="B26" s="27" t="s">
        <v>21</v>
      </c>
      <c r="C26" s="38" t="s">
        <v>28</v>
      </c>
      <c r="D26" s="37">
        <v>74998</v>
      </c>
    </row>
    <row r="27" spans="2:4" s="25" customFormat="1" ht="15.75" x14ac:dyDescent="0.25">
      <c r="B27" s="12" t="s">
        <v>22</v>
      </c>
      <c r="C27" s="38" t="s">
        <v>32</v>
      </c>
      <c r="D27" s="37">
        <v>82654</v>
      </c>
    </row>
    <row r="28" spans="2:4" s="25" customFormat="1" ht="15.75" x14ac:dyDescent="0.25">
      <c r="B28" s="33" t="s">
        <v>23</v>
      </c>
      <c r="C28" s="38" t="s">
        <v>12</v>
      </c>
      <c r="D28" s="37">
        <v>47486</v>
      </c>
    </row>
    <row r="29" spans="2:4" s="25" customFormat="1" ht="31.5" x14ac:dyDescent="0.25">
      <c r="B29" s="39" t="s">
        <v>34</v>
      </c>
      <c r="C29" s="38" t="s">
        <v>12</v>
      </c>
      <c r="D29" s="37">
        <v>24048</v>
      </c>
    </row>
    <row r="30" spans="2:4" s="25" customFormat="1" ht="31.5" x14ac:dyDescent="0.25">
      <c r="B30" s="39" t="s">
        <v>35</v>
      </c>
      <c r="C30" s="38" t="s">
        <v>36</v>
      </c>
      <c r="D30" s="37">
        <v>30061</v>
      </c>
    </row>
    <row r="31" spans="2:4" s="25" customFormat="1" ht="31.5" x14ac:dyDescent="0.25">
      <c r="B31" s="34" t="s">
        <v>19</v>
      </c>
      <c r="C31" s="29" t="s">
        <v>33</v>
      </c>
      <c r="D31" s="37">
        <v>80562</v>
      </c>
    </row>
    <row r="32" spans="2:4" ht="16.5" customHeight="1" x14ac:dyDescent="0.25">
      <c r="B32" s="52" t="s">
        <v>8</v>
      </c>
      <c r="C32" s="53"/>
      <c r="D32" s="54"/>
    </row>
    <row r="33" spans="2:4" ht="16.5" customHeight="1" x14ac:dyDescent="0.25">
      <c r="B33" s="15" t="s">
        <v>14</v>
      </c>
      <c r="C33" s="30">
        <v>8300</v>
      </c>
      <c r="D33" s="31">
        <v>3457826</v>
      </c>
    </row>
    <row r="34" spans="2:4" ht="15.75" x14ac:dyDescent="0.25">
      <c r="B34" s="15" t="s">
        <v>15</v>
      </c>
      <c r="C34" s="32">
        <v>2000</v>
      </c>
      <c r="D34" s="10">
        <v>2341650</v>
      </c>
    </row>
    <row r="35" spans="2:4" s="25" customFormat="1" ht="31.5" x14ac:dyDescent="0.25">
      <c r="B35" s="27" t="s">
        <v>37</v>
      </c>
      <c r="C35" s="32">
        <v>191</v>
      </c>
      <c r="D35" s="10">
        <v>336752</v>
      </c>
    </row>
    <row r="36" spans="2:4" s="25" customFormat="1" ht="15.75" x14ac:dyDescent="0.25">
      <c r="B36" s="27" t="s">
        <v>18</v>
      </c>
      <c r="C36" s="32">
        <v>1389</v>
      </c>
      <c r="D36" s="10">
        <v>5575286</v>
      </c>
    </row>
    <row r="37" spans="2:4" s="25" customFormat="1" ht="15.75" x14ac:dyDescent="0.25">
      <c r="B37" s="27" t="s">
        <v>29</v>
      </c>
      <c r="C37" s="32">
        <v>52</v>
      </c>
      <c r="D37" s="10">
        <v>84222</v>
      </c>
    </row>
    <row r="38" spans="2:4" s="25" customFormat="1" ht="15.75" x14ac:dyDescent="0.25">
      <c r="B38" s="15" t="s">
        <v>11</v>
      </c>
      <c r="C38" s="32">
        <v>323</v>
      </c>
      <c r="D38" s="10">
        <v>812049</v>
      </c>
    </row>
    <row r="39" spans="2:4" s="25" customFormat="1" ht="15.75" x14ac:dyDescent="0.25">
      <c r="B39" s="15" t="s">
        <v>9</v>
      </c>
      <c r="C39" s="29">
        <v>270</v>
      </c>
      <c r="D39" s="10">
        <v>285563</v>
      </c>
    </row>
    <row r="40" spans="2:4" ht="16.5" customHeight="1" x14ac:dyDescent="0.25">
      <c r="B40" s="3" t="s">
        <v>0</v>
      </c>
      <c r="C40" s="8"/>
      <c r="D40" s="14">
        <f>D18+D19+D20+D21+D22+D23+D24+D25+D26+D27+D28+D29+D30+D31+D33+D34+D36+D37+D38+D39+D35</f>
        <v>13762778</v>
      </c>
    </row>
    <row r="41" spans="2:4" s="25" customFormat="1" ht="16.5" customHeight="1" x14ac:dyDescent="0.25">
      <c r="B41" s="19"/>
      <c r="C41" s="16"/>
      <c r="D41" s="36"/>
    </row>
    <row r="42" spans="2:4" s="25" customFormat="1" ht="16.5" customHeight="1" x14ac:dyDescent="0.25">
      <c r="B42" s="19"/>
      <c r="C42" s="16"/>
      <c r="D42" s="36"/>
    </row>
    <row r="43" spans="2:4" s="20" customFormat="1" ht="16.5" customHeight="1" x14ac:dyDescent="0.25">
      <c r="B43" s="21" t="s">
        <v>10</v>
      </c>
      <c r="C43" s="22" t="s">
        <v>7</v>
      </c>
      <c r="D43" s="23" t="s">
        <v>1</v>
      </c>
    </row>
    <row r="44" spans="2:4" s="20" customFormat="1" ht="16.5" customHeight="1" x14ac:dyDescent="0.25">
      <c r="B44" s="24">
        <v>1</v>
      </c>
      <c r="C44" s="24">
        <v>2</v>
      </c>
      <c r="D44" s="24">
        <v>3</v>
      </c>
    </row>
    <row r="45" spans="2:4" s="20" customFormat="1" ht="16.5" customHeight="1" x14ac:dyDescent="0.25">
      <c r="B45" s="49" t="s">
        <v>8</v>
      </c>
      <c r="C45" s="50"/>
      <c r="D45" s="51"/>
    </row>
    <row r="46" spans="2:4" s="20" customFormat="1" ht="16.5" customHeight="1" x14ac:dyDescent="0.25">
      <c r="B46" s="26" t="s">
        <v>10</v>
      </c>
      <c r="C46" s="28">
        <v>310</v>
      </c>
      <c r="D46" s="10">
        <v>4139122</v>
      </c>
    </row>
    <row r="47" spans="2:4" s="25" customFormat="1" ht="16.5" customHeight="1" x14ac:dyDescent="0.25">
      <c r="B47" s="3" t="s">
        <v>0</v>
      </c>
      <c r="C47" s="40">
        <f>C46</f>
        <v>310</v>
      </c>
      <c r="D47" s="14">
        <f>D46</f>
        <v>4139122</v>
      </c>
    </row>
    <row r="48" spans="2:4" s="25" customFormat="1" ht="16.5" customHeight="1" x14ac:dyDescent="0.25">
      <c r="B48" s="19"/>
      <c r="C48" s="41"/>
      <c r="D48" s="36"/>
    </row>
    <row r="49" spans="2:5" ht="15.75" thickBot="1" x14ac:dyDescent="0.3">
      <c r="B49" s="17"/>
      <c r="C49" s="17"/>
      <c r="D49" s="17"/>
    </row>
    <row r="50" spans="2:5" ht="15" customHeight="1" x14ac:dyDescent="0.25">
      <c r="B50" s="43" t="s">
        <v>2</v>
      </c>
      <c r="C50" s="45" t="s">
        <v>1</v>
      </c>
      <c r="D50" s="46"/>
      <c r="E50" s="2"/>
    </row>
    <row r="51" spans="2:5" ht="15.75" customHeight="1" thickBot="1" x14ac:dyDescent="0.3">
      <c r="B51" s="44"/>
      <c r="C51" s="47">
        <f>D13+D40+D47</f>
        <v>54379305</v>
      </c>
      <c r="D51" s="48"/>
      <c r="E51" s="2"/>
    </row>
  </sheetData>
  <mergeCells count="9">
    <mergeCell ref="A5:E5"/>
    <mergeCell ref="B50:B51"/>
    <mergeCell ref="C50:D50"/>
    <mergeCell ref="C51:D51"/>
    <mergeCell ref="D1:E1"/>
    <mergeCell ref="C2:E2"/>
    <mergeCell ref="B45:D45"/>
    <mergeCell ref="B32:D32"/>
    <mergeCell ref="C3:E3"/>
  </mergeCells>
  <pageMargins left="0.7" right="0.7" top="0.75" bottom="0.75" header="0.3" footer="0.3"/>
  <pageSetup paperSize="9" scale="68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среднегодовая 2023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2023-07-27T06:06:53Z</cp:lastPrinted>
  <dcterms:created xsi:type="dcterms:W3CDTF">2013-03-06T05:46:38Z</dcterms:created>
  <dcterms:modified xsi:type="dcterms:W3CDTF">2023-07-27T06:06:56Z</dcterms:modified>
</cp:coreProperties>
</file>